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KDGCL126\Desktop\"/>
    </mc:Choice>
  </mc:AlternateContent>
  <xr:revisionPtr revIDLastSave="0" documentId="13_ncr:1_{266E988E-CA37-4B90-84CD-860CC0630860}" xr6:coauthVersionLast="46" xr6:coauthVersionMax="46" xr10:uidLastSave="{00000000-0000-0000-0000-000000000000}"/>
  <bookViews>
    <workbookView xWindow="-120" yWindow="-120" windowWidth="20730" windowHeight="11760" xr2:uid="{00000000-000D-0000-FFFF-FFFF00000000}"/>
  </bookViews>
  <sheets>
    <sheet name="近藤組指定請求書" sheetId="8" r:id="rId1"/>
    <sheet name="記入例" sheetId="9" r:id="rId2"/>
    <sheet name="請求書入力シート" sheetId="10" r:id="rId3"/>
    <sheet name="入力リスト" sheetId="5" state="hidden" r:id="rId4"/>
  </sheets>
  <definedNames>
    <definedName name="_xlnm.Print_Area" localSheetId="1">記入例!$A$59:$EB$201</definedName>
    <definedName name="_xlnm.Print_Area" localSheetId="2">請求書入力シート!$A$59:$EB$201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119" i="10" l="1"/>
  <c r="P96" i="10"/>
  <c r="S96" i="10"/>
  <c r="AJ50" i="10"/>
  <c r="AJ52" i="10"/>
  <c r="AJ53" i="10"/>
  <c r="AJ54" i="10"/>
  <c r="AJ55" i="10"/>
  <c r="AH83" i="10"/>
  <c r="AH80" i="10"/>
  <c r="AH77" i="10"/>
  <c r="AH74" i="10"/>
  <c r="AE50" i="10"/>
  <c r="AI50" i="10" l="1"/>
  <c r="AG55" i="10"/>
  <c r="AG54" i="10"/>
  <c r="AG53" i="10"/>
  <c r="AG52" i="10"/>
  <c r="AG51" i="10"/>
  <c r="AI49" i="10"/>
  <c r="AI54" i="10"/>
  <c r="AI53" i="10"/>
  <c r="AI52" i="10"/>
  <c r="AI51" i="10"/>
  <c r="AE49" i="10" l="1"/>
  <c r="AG49" i="10"/>
  <c r="AG50" i="10"/>
  <c r="CK143" i="10"/>
  <c r="CG143" i="10"/>
  <c r="CC143" i="10"/>
  <c r="BY143" i="10"/>
  <c r="BU143" i="10"/>
  <c r="AI55" i="10" l="1"/>
  <c r="AI52" i="9"/>
  <c r="AI53" i="9"/>
  <c r="AI54" i="9"/>
  <c r="AI55" i="9"/>
  <c r="AI49" i="9"/>
  <c r="AI50" i="9"/>
  <c r="AI51" i="9"/>
  <c r="AE51" i="9" s="1"/>
  <c r="AC51" i="9" l="1"/>
  <c r="AG51" i="9"/>
  <c r="AJ51" i="9" s="1"/>
  <c r="AJ50" i="9"/>
  <c r="AG49" i="9"/>
  <c r="AE49" i="9"/>
  <c r="AC49" i="9"/>
  <c r="AJ49" i="9" l="1"/>
  <c r="CO199" i="9" l="1"/>
  <c r="BA199" i="9"/>
  <c r="DY197" i="9"/>
  <c r="DU197" i="9"/>
  <c r="DQ197" i="9"/>
  <c r="DM197" i="9"/>
  <c r="DI197" i="9"/>
  <c r="DE197" i="9"/>
  <c r="DA197" i="9"/>
  <c r="CW197" i="9"/>
  <c r="CS197" i="9"/>
  <c r="CO197" i="9"/>
  <c r="CK197" i="9"/>
  <c r="CG197" i="9"/>
  <c r="CC197" i="9"/>
  <c r="BY197" i="9"/>
  <c r="BU197" i="9"/>
  <c r="BQ197" i="9"/>
  <c r="BM197" i="9"/>
  <c r="BI197" i="9"/>
  <c r="BE197" i="9"/>
  <c r="BA197" i="9"/>
  <c r="AW197" i="9"/>
  <c r="AS197" i="9"/>
  <c r="AO197" i="9"/>
  <c r="AK197" i="9"/>
  <c r="DY196" i="9"/>
  <c r="DU196" i="9"/>
  <c r="DQ196" i="9"/>
  <c r="DM196" i="9"/>
  <c r="DI196" i="9"/>
  <c r="DE196" i="9"/>
  <c r="DA196" i="9"/>
  <c r="CW196" i="9"/>
  <c r="CS196" i="9"/>
  <c r="CO196" i="9"/>
  <c r="CK196" i="9"/>
  <c r="CG196" i="9"/>
  <c r="CC196" i="9"/>
  <c r="BY196" i="9"/>
  <c r="BU196" i="9"/>
  <c r="BQ196" i="9"/>
  <c r="BM196" i="9"/>
  <c r="BI196" i="9"/>
  <c r="BE196" i="9"/>
  <c r="BA196" i="9"/>
  <c r="AW196" i="9"/>
  <c r="AS196" i="9"/>
  <c r="AO196" i="9"/>
  <c r="AK196" i="9"/>
  <c r="DY195" i="9"/>
  <c r="DU195" i="9"/>
  <c r="DQ195" i="9"/>
  <c r="DM195" i="9"/>
  <c r="DI195" i="9"/>
  <c r="DE195" i="9"/>
  <c r="DA195" i="9"/>
  <c r="CW195" i="9"/>
  <c r="CS195" i="9"/>
  <c r="CO195" i="9"/>
  <c r="CK195" i="9"/>
  <c r="CG195" i="9"/>
  <c r="CC195" i="9"/>
  <c r="BY195" i="9"/>
  <c r="BU195" i="9"/>
  <c r="BQ195" i="9"/>
  <c r="BM195" i="9"/>
  <c r="BI195" i="9"/>
  <c r="BE195" i="9"/>
  <c r="BA195" i="9"/>
  <c r="AW195" i="9"/>
  <c r="AS195" i="9"/>
  <c r="AO195" i="9"/>
  <c r="AK195" i="9"/>
  <c r="DY194" i="9"/>
  <c r="DU194" i="9"/>
  <c r="DQ194" i="9"/>
  <c r="DM194" i="9"/>
  <c r="DI194" i="9"/>
  <c r="DE194" i="9"/>
  <c r="DA194" i="9"/>
  <c r="CW194" i="9"/>
  <c r="CS194" i="9"/>
  <c r="CO194" i="9"/>
  <c r="CK194" i="9"/>
  <c r="CG194" i="9"/>
  <c r="CC194" i="9"/>
  <c r="BY194" i="9"/>
  <c r="BU194" i="9"/>
  <c r="BQ194" i="9"/>
  <c r="BM194" i="9"/>
  <c r="BI194" i="9"/>
  <c r="BE194" i="9"/>
  <c r="BA194" i="9"/>
  <c r="AW194" i="9"/>
  <c r="AS194" i="9"/>
  <c r="AO194" i="9"/>
  <c r="AK194" i="9"/>
  <c r="DY193" i="9"/>
  <c r="DU193" i="9"/>
  <c r="DQ193" i="9"/>
  <c r="DM193" i="9"/>
  <c r="DI193" i="9"/>
  <c r="DE193" i="9"/>
  <c r="DA193" i="9"/>
  <c r="CW193" i="9"/>
  <c r="CS193" i="9"/>
  <c r="CO193" i="9"/>
  <c r="BQ193" i="9"/>
  <c r="AW193" i="9"/>
  <c r="DY192" i="9"/>
  <c r="DU192" i="9"/>
  <c r="DQ192" i="9"/>
  <c r="DM192" i="9"/>
  <c r="DI192" i="9"/>
  <c r="DE192" i="9"/>
  <c r="DA192" i="9"/>
  <c r="CW192" i="9"/>
  <c r="CS192" i="9"/>
  <c r="CO192" i="9"/>
  <c r="BQ192" i="9"/>
  <c r="AW192" i="9"/>
  <c r="CO191" i="9"/>
  <c r="BQ191" i="9"/>
  <c r="AW191" i="9"/>
  <c r="CA167" i="9"/>
  <c r="BO167" i="9"/>
  <c r="CE167" i="9" s="1"/>
  <c r="CK145" i="9"/>
  <c r="CK193" i="9" s="1"/>
  <c r="CG145" i="9"/>
  <c r="CG193" i="9" s="1"/>
  <c r="CC145" i="9"/>
  <c r="CC193" i="9" s="1"/>
  <c r="BY145" i="9"/>
  <c r="BY193" i="9" s="1"/>
  <c r="BU145" i="9"/>
  <c r="BU193" i="9" s="1"/>
  <c r="BM145" i="9"/>
  <c r="BM193" i="9" s="1"/>
  <c r="BI145" i="9"/>
  <c r="BI193" i="9" s="1"/>
  <c r="BE145" i="9"/>
  <c r="BE193" i="9" s="1"/>
  <c r="BA145" i="9"/>
  <c r="BA193" i="9" s="1"/>
  <c r="AS145" i="9"/>
  <c r="AS193" i="9" s="1"/>
  <c r="AO145" i="9"/>
  <c r="AO193" i="9" s="1"/>
  <c r="AK145" i="9"/>
  <c r="AK193" i="9" s="1"/>
  <c r="CK144" i="9"/>
  <c r="CK192" i="9" s="1"/>
  <c r="CG144" i="9"/>
  <c r="CG192" i="9" s="1"/>
  <c r="CC144" i="9"/>
  <c r="CC192" i="9" s="1"/>
  <c r="BY144" i="9"/>
  <c r="BY192" i="9" s="1"/>
  <c r="BU144" i="9"/>
  <c r="BU192" i="9" s="1"/>
  <c r="BM144" i="9"/>
  <c r="BM192" i="9" s="1"/>
  <c r="BI144" i="9"/>
  <c r="BI192" i="9" s="1"/>
  <c r="BE144" i="9"/>
  <c r="BE192" i="9" s="1"/>
  <c r="BA144" i="9"/>
  <c r="BA192" i="9" s="1"/>
  <c r="AS144" i="9"/>
  <c r="AS192" i="9" s="1"/>
  <c r="AO144" i="9"/>
  <c r="AO192" i="9" s="1"/>
  <c r="AK144" i="9"/>
  <c r="AK192" i="9" s="1"/>
  <c r="CK143" i="9"/>
  <c r="CK191" i="9" s="1"/>
  <c r="CG143" i="9"/>
  <c r="CG191" i="9" s="1"/>
  <c r="CC143" i="9"/>
  <c r="CC191" i="9" s="1"/>
  <c r="BY143" i="9"/>
  <c r="BY191" i="9" s="1"/>
  <c r="BU143" i="9"/>
  <c r="BU191" i="9" s="1"/>
  <c r="BM143" i="9"/>
  <c r="BM191" i="9" s="1"/>
  <c r="BI143" i="9"/>
  <c r="BI191" i="9" s="1"/>
  <c r="BE143" i="9"/>
  <c r="BE191" i="9" s="1"/>
  <c r="BA143" i="9"/>
  <c r="BA191" i="9" s="1"/>
  <c r="AS143" i="9"/>
  <c r="AS191" i="9" s="1"/>
  <c r="AO143" i="9"/>
  <c r="AO191" i="9" s="1"/>
  <c r="AK143" i="9"/>
  <c r="AK191" i="9" s="1"/>
  <c r="F121" i="9"/>
  <c r="F169" i="9" s="1"/>
  <c r="CA119" i="9"/>
  <c r="S102" i="9"/>
  <c r="S149" i="9" s="1"/>
  <c r="S197" i="9" s="1"/>
  <c r="P102" i="9"/>
  <c r="P149" i="9" s="1"/>
  <c r="P197" i="9" s="1"/>
  <c r="D102" i="9"/>
  <c r="D149" i="9" s="1"/>
  <c r="D197" i="9" s="1"/>
  <c r="C102" i="9"/>
  <c r="C149" i="9" s="1"/>
  <c r="C197" i="9" s="1"/>
  <c r="B102" i="9"/>
  <c r="B149" i="9" s="1"/>
  <c r="B197" i="9" s="1"/>
  <c r="S101" i="9"/>
  <c r="S148" i="9" s="1"/>
  <c r="S196" i="9" s="1"/>
  <c r="P101" i="9"/>
  <c r="P148" i="9" s="1"/>
  <c r="P196" i="9" s="1"/>
  <c r="D101" i="9"/>
  <c r="D148" i="9" s="1"/>
  <c r="D196" i="9" s="1"/>
  <c r="C101" i="9"/>
  <c r="C148" i="9" s="1"/>
  <c r="C196" i="9" s="1"/>
  <c r="B101" i="9"/>
  <c r="B148" i="9" s="1"/>
  <c r="B196" i="9" s="1"/>
  <c r="S100" i="9"/>
  <c r="S147" i="9" s="1"/>
  <c r="S195" i="9" s="1"/>
  <c r="P100" i="9"/>
  <c r="P147" i="9" s="1"/>
  <c r="P195" i="9" s="1"/>
  <c r="D100" i="9"/>
  <c r="D147" i="9" s="1"/>
  <c r="D195" i="9" s="1"/>
  <c r="C100" i="9"/>
  <c r="C147" i="9" s="1"/>
  <c r="C195" i="9" s="1"/>
  <c r="B100" i="9"/>
  <c r="B147" i="9" s="1"/>
  <c r="B195" i="9" s="1"/>
  <c r="S99" i="9"/>
  <c r="S146" i="9" s="1"/>
  <c r="S194" i="9" s="1"/>
  <c r="P99" i="9"/>
  <c r="P146" i="9" s="1"/>
  <c r="P194" i="9" s="1"/>
  <c r="D99" i="9"/>
  <c r="D146" i="9" s="1"/>
  <c r="D194" i="9" s="1"/>
  <c r="C99" i="9"/>
  <c r="C146" i="9" s="1"/>
  <c r="C194" i="9" s="1"/>
  <c r="B99" i="9"/>
  <c r="B146" i="9" s="1"/>
  <c r="B194" i="9" s="1"/>
  <c r="S98" i="9"/>
  <c r="S145" i="9" s="1"/>
  <c r="S193" i="9" s="1"/>
  <c r="P98" i="9"/>
  <c r="P145" i="9" s="1"/>
  <c r="P193" i="9" s="1"/>
  <c r="D98" i="9"/>
  <c r="D145" i="9" s="1"/>
  <c r="D193" i="9" s="1"/>
  <c r="C98" i="9"/>
  <c r="C145" i="9" s="1"/>
  <c r="C193" i="9" s="1"/>
  <c r="B98" i="9"/>
  <c r="B145" i="9" s="1"/>
  <c r="B193" i="9" s="1"/>
  <c r="S97" i="9"/>
  <c r="S144" i="9" s="1"/>
  <c r="S192" i="9" s="1"/>
  <c r="P97" i="9"/>
  <c r="P144" i="9" s="1"/>
  <c r="P192" i="9" s="1"/>
  <c r="D97" i="9"/>
  <c r="D144" i="9" s="1"/>
  <c r="D192" i="9" s="1"/>
  <c r="C97" i="9"/>
  <c r="C144" i="9" s="1"/>
  <c r="C192" i="9" s="1"/>
  <c r="B97" i="9"/>
  <c r="B144" i="9" s="1"/>
  <c r="B192" i="9" s="1"/>
  <c r="S96" i="9"/>
  <c r="S143" i="9" s="1"/>
  <c r="S191" i="9" s="1"/>
  <c r="P96" i="9"/>
  <c r="P143" i="9" s="1"/>
  <c r="P191" i="9" s="1"/>
  <c r="D96" i="9"/>
  <c r="D143" i="9" s="1"/>
  <c r="D191" i="9" s="1"/>
  <c r="C96" i="9"/>
  <c r="C143" i="9" s="1"/>
  <c r="C191" i="9" s="1"/>
  <c r="B96" i="9"/>
  <c r="B143" i="9" s="1"/>
  <c r="B191" i="9" s="1"/>
  <c r="F90" i="9"/>
  <c r="F137" i="9" s="1"/>
  <c r="F185" i="9" s="1"/>
  <c r="F88" i="9"/>
  <c r="F135" i="9" s="1"/>
  <c r="F183" i="9" s="1"/>
  <c r="F86" i="9"/>
  <c r="F133" i="9" s="1"/>
  <c r="F181" i="9" s="1"/>
  <c r="P84" i="9"/>
  <c r="P131" i="9" s="1"/>
  <c r="P179" i="9" s="1"/>
  <c r="K84" i="9"/>
  <c r="K131" i="9" s="1"/>
  <c r="K179" i="9" s="1"/>
  <c r="F84" i="9"/>
  <c r="F131" i="9" s="1"/>
  <c r="F179" i="9" s="1"/>
  <c r="AH83" i="9"/>
  <c r="AH130" i="9" s="1"/>
  <c r="AH178" i="9" s="1"/>
  <c r="AF83" i="9"/>
  <c r="AF130" i="9" s="1"/>
  <c r="AF178" i="9" s="1"/>
  <c r="AD83" i="9"/>
  <c r="AD130" i="9" s="1"/>
  <c r="AD178" i="9" s="1"/>
  <c r="M82" i="9"/>
  <c r="M129" i="9" s="1"/>
  <c r="M177" i="9" s="1"/>
  <c r="L82" i="9"/>
  <c r="L129" i="9" s="1"/>
  <c r="L177" i="9" s="1"/>
  <c r="DW171" i="9" s="1"/>
  <c r="K82" i="9"/>
  <c r="K129" i="9" s="1"/>
  <c r="J82" i="9"/>
  <c r="J129" i="9" s="1"/>
  <c r="I82" i="9"/>
  <c r="I129" i="9" s="1"/>
  <c r="H82" i="9"/>
  <c r="H129" i="9" s="1"/>
  <c r="H177" i="9" s="1"/>
  <c r="DG171" i="9" s="1"/>
  <c r="G82" i="9"/>
  <c r="G129" i="9" s="1"/>
  <c r="F82" i="9"/>
  <c r="F129" i="9" s="1"/>
  <c r="F80" i="9"/>
  <c r="F127" i="9" s="1"/>
  <c r="F175" i="9" s="1"/>
  <c r="F78" i="9"/>
  <c r="F125" i="9" s="1"/>
  <c r="F173" i="9" s="1"/>
  <c r="AH77" i="9"/>
  <c r="AH124" i="9" s="1"/>
  <c r="AH172" i="9" s="1"/>
  <c r="AF77" i="9"/>
  <c r="AF124" i="9" s="1"/>
  <c r="AF172" i="9" s="1"/>
  <c r="AD77" i="9"/>
  <c r="AD124" i="9" s="1"/>
  <c r="AD172" i="9" s="1"/>
  <c r="F76" i="9"/>
  <c r="F123" i="9" s="1"/>
  <c r="F171" i="9" s="1"/>
  <c r="AH74" i="9"/>
  <c r="AH121" i="9" s="1"/>
  <c r="AH169" i="9" s="1"/>
  <c r="AF74" i="9"/>
  <c r="AF121" i="9" s="1"/>
  <c r="AF169" i="9" s="1"/>
  <c r="AD74" i="9"/>
  <c r="AD121" i="9" s="1"/>
  <c r="AD169" i="9" s="1"/>
  <c r="G74" i="9"/>
  <c r="G121" i="9" s="1"/>
  <c r="G169" i="9" s="1"/>
  <c r="AE72" i="9"/>
  <c r="AE119" i="9" s="1"/>
  <c r="AE167" i="9" s="1"/>
  <c r="AD72" i="9"/>
  <c r="AD119" i="9" s="1"/>
  <c r="AD167" i="9" s="1"/>
  <c r="AC72" i="9"/>
  <c r="AC119" i="9" s="1"/>
  <c r="AC167" i="9" s="1"/>
  <c r="AB72" i="9"/>
  <c r="AB119" i="9" s="1"/>
  <c r="AB167" i="9" s="1"/>
  <c r="AA72" i="9"/>
  <c r="AA119" i="9" s="1"/>
  <c r="AA167" i="9" s="1"/>
  <c r="Z72" i="9"/>
  <c r="Z119" i="9" s="1"/>
  <c r="Z167" i="9" s="1"/>
  <c r="Y72" i="9"/>
  <c r="Y119" i="9" s="1"/>
  <c r="Y167" i="9" s="1"/>
  <c r="N72" i="9"/>
  <c r="N119" i="9" s="1"/>
  <c r="N167" i="9" s="1"/>
  <c r="M72" i="9"/>
  <c r="M119" i="9" s="1"/>
  <c r="L72" i="9"/>
  <c r="L119" i="9" s="1"/>
  <c r="K72" i="9"/>
  <c r="K119" i="9" s="1"/>
  <c r="J72" i="9"/>
  <c r="J119" i="9" s="1"/>
  <c r="I72" i="9"/>
  <c r="I119" i="9" s="1"/>
  <c r="H72" i="9"/>
  <c r="H119" i="9" s="1"/>
  <c r="G72" i="9"/>
  <c r="G119" i="9" s="1"/>
  <c r="F72" i="9"/>
  <c r="F119" i="9" s="1"/>
  <c r="F68" i="9"/>
  <c r="F115" i="9" s="1"/>
  <c r="F163" i="9" s="1"/>
  <c r="AG67" i="9"/>
  <c r="AG114" i="9" s="1"/>
  <c r="AD67" i="9"/>
  <c r="AD114" i="9" s="1"/>
  <c r="AA67" i="9"/>
  <c r="AA114" i="9" s="1"/>
  <c r="Z97" i="9"/>
  <c r="Z144" i="9" s="1"/>
  <c r="Z192" i="9" s="1"/>
  <c r="AB97" i="9"/>
  <c r="AB144" i="9" s="1"/>
  <c r="AB192" i="9" s="1"/>
  <c r="Q42" i="9"/>
  <c r="AH80" i="9" s="1"/>
  <c r="AH127" i="9" s="1"/>
  <c r="AH175" i="9" s="1"/>
  <c r="X97" i="9" l="1"/>
  <c r="X144" i="9" s="1"/>
  <c r="X192" i="9" s="1"/>
  <c r="AF80" i="9"/>
  <c r="AF127" i="9" s="1"/>
  <c r="AF175" i="9" s="1"/>
  <c r="CA171" i="9"/>
  <c r="AG162" i="9"/>
  <c r="BW171" i="9"/>
  <c r="CA123" i="9"/>
  <c r="BW123" i="9"/>
  <c r="H167" i="9"/>
  <c r="BO174" i="9" s="1"/>
  <c r="BO126" i="9"/>
  <c r="L167" i="9"/>
  <c r="CE174" i="9" s="1"/>
  <c r="CE126" i="9"/>
  <c r="I177" i="9"/>
  <c r="DK171" i="9" s="1"/>
  <c r="DK123" i="9"/>
  <c r="I167" i="9"/>
  <c r="BS174" i="9" s="1"/>
  <c r="BS126" i="9"/>
  <c r="M167" i="9"/>
  <c r="CI174" i="9" s="1"/>
  <c r="CI126" i="9"/>
  <c r="F177" i="9"/>
  <c r="CY171" i="9" s="1"/>
  <c r="CY123" i="9"/>
  <c r="J177" i="9"/>
  <c r="DO171" i="9" s="1"/>
  <c r="DO123" i="9"/>
  <c r="BK171" i="9"/>
  <c r="BG171" i="9"/>
  <c r="AA162" i="9"/>
  <c r="BK123" i="9"/>
  <c r="BG123" i="9"/>
  <c r="F167" i="9"/>
  <c r="BG174" i="9" s="1"/>
  <c r="BG126" i="9"/>
  <c r="J167" i="9"/>
  <c r="BW174" i="9" s="1"/>
  <c r="BW126" i="9"/>
  <c r="G177" i="9"/>
  <c r="DC171" i="9" s="1"/>
  <c r="DC123" i="9"/>
  <c r="K177" i="9"/>
  <c r="DS171" i="9" s="1"/>
  <c r="DS123" i="9"/>
  <c r="AD162" i="9"/>
  <c r="BS171" i="9"/>
  <c r="BO171" i="9"/>
  <c r="BS123" i="9"/>
  <c r="BO123" i="9"/>
  <c r="G167" i="9"/>
  <c r="BK174" i="9" s="1"/>
  <c r="BK126" i="9"/>
  <c r="K167" i="9"/>
  <c r="CA174" i="9" s="1"/>
  <c r="CA126" i="9"/>
  <c r="AD80" i="9"/>
  <c r="AD127" i="9" s="1"/>
  <c r="AD175" i="9" s="1"/>
  <c r="DG123" i="9"/>
  <c r="DW123" i="9"/>
  <c r="CO199" i="10"/>
  <c r="DI197" i="10"/>
  <c r="DU197" i="10"/>
  <c r="DY197" i="10"/>
  <c r="BA199" i="10"/>
  <c r="BA197" i="10"/>
  <c r="BE197" i="10"/>
  <c r="BI197" i="10"/>
  <c r="CG197" i="10"/>
  <c r="CK197" i="10"/>
  <c r="DQ197" i="10"/>
  <c r="DM197" i="10"/>
  <c r="DE197" i="10"/>
  <c r="DA197" i="10"/>
  <c r="CW197" i="10"/>
  <c r="CS197" i="10"/>
  <c r="CO197" i="10"/>
  <c r="CC197" i="10"/>
  <c r="BY197" i="10"/>
  <c r="BU197" i="10"/>
  <c r="BQ197" i="10"/>
  <c r="BM197" i="10"/>
  <c r="AW197" i="10"/>
  <c r="AS197" i="10"/>
  <c r="AO197" i="10"/>
  <c r="AK197" i="10"/>
  <c r="DY196" i="10"/>
  <c r="DU196" i="10"/>
  <c r="DQ196" i="10"/>
  <c r="DM196" i="10"/>
  <c r="DI196" i="10"/>
  <c r="DE196" i="10"/>
  <c r="DA196" i="10"/>
  <c r="CW196" i="10"/>
  <c r="CS196" i="10"/>
  <c r="CO196" i="10"/>
  <c r="CK196" i="10"/>
  <c r="CG196" i="10"/>
  <c r="CC196" i="10"/>
  <c r="BY196" i="10"/>
  <c r="BU196" i="10"/>
  <c r="BQ196" i="10"/>
  <c r="BM196" i="10"/>
  <c r="BI196" i="10"/>
  <c r="BE196" i="10"/>
  <c r="BA196" i="10"/>
  <c r="AW196" i="10"/>
  <c r="AS196" i="10"/>
  <c r="AO196" i="10"/>
  <c r="AK196" i="10"/>
  <c r="DY195" i="10"/>
  <c r="DU195" i="10"/>
  <c r="DQ195" i="10"/>
  <c r="DM195" i="10"/>
  <c r="DI195" i="10"/>
  <c r="DE195" i="10"/>
  <c r="DA195" i="10"/>
  <c r="CW195" i="10"/>
  <c r="CS195" i="10"/>
  <c r="CO195" i="10"/>
  <c r="CK195" i="10"/>
  <c r="CG195" i="10"/>
  <c r="CC195" i="10"/>
  <c r="BY195" i="10"/>
  <c r="BU195" i="10"/>
  <c r="BQ195" i="10"/>
  <c r="BM195" i="10"/>
  <c r="BI195" i="10"/>
  <c r="BE195" i="10"/>
  <c r="BA195" i="10"/>
  <c r="AW195" i="10"/>
  <c r="AS195" i="10"/>
  <c r="AO195" i="10"/>
  <c r="AK195" i="10"/>
  <c r="DY194" i="10"/>
  <c r="DU194" i="10"/>
  <c r="DQ194" i="10"/>
  <c r="DM194" i="10"/>
  <c r="DI194" i="10"/>
  <c r="DE194" i="10"/>
  <c r="DA194" i="10"/>
  <c r="CW194" i="10"/>
  <c r="CS194" i="10"/>
  <c r="CO194" i="10"/>
  <c r="CK194" i="10"/>
  <c r="CG194" i="10"/>
  <c r="CC194" i="10"/>
  <c r="BY194" i="10"/>
  <c r="BU194" i="10"/>
  <c r="BQ194" i="10"/>
  <c r="BM194" i="10"/>
  <c r="BI194" i="10"/>
  <c r="BE194" i="10"/>
  <c r="BA194" i="10"/>
  <c r="AW194" i="10"/>
  <c r="AS194" i="10"/>
  <c r="AO194" i="10"/>
  <c r="AK194" i="10"/>
  <c r="DY193" i="10"/>
  <c r="DU193" i="10"/>
  <c r="DQ193" i="10"/>
  <c r="DM193" i="10"/>
  <c r="DI193" i="10"/>
  <c r="DE193" i="10"/>
  <c r="DA193" i="10"/>
  <c r="CW193" i="10"/>
  <c r="CS193" i="10"/>
  <c r="CO193" i="10"/>
  <c r="BQ193" i="10"/>
  <c r="AW193" i="10"/>
  <c r="DY192" i="10"/>
  <c r="DU192" i="10"/>
  <c r="DQ192" i="10"/>
  <c r="DM192" i="10"/>
  <c r="DI192" i="10"/>
  <c r="DE192" i="10"/>
  <c r="DA192" i="10"/>
  <c r="CW192" i="10"/>
  <c r="CS192" i="10"/>
  <c r="CO192" i="10"/>
  <c r="BQ192" i="10"/>
  <c r="AW192" i="10"/>
  <c r="AW191" i="10"/>
  <c r="BQ191" i="10"/>
  <c r="CO191" i="10"/>
  <c r="AS143" i="10"/>
  <c r="AS191" i="10" s="1"/>
  <c r="AO143" i="10"/>
  <c r="AO191" i="10" s="1"/>
  <c r="AK143" i="10"/>
  <c r="AK191" i="10" s="1"/>
  <c r="CK145" i="10"/>
  <c r="CK193" i="10" s="1"/>
  <c r="CG145" i="10"/>
  <c r="CG193" i="10" s="1"/>
  <c r="CC145" i="10"/>
  <c r="CC193" i="10" s="1"/>
  <c r="BY145" i="10"/>
  <c r="BY193" i="10" s="1"/>
  <c r="BU145" i="10"/>
  <c r="BU193" i="10" s="1"/>
  <c r="CK144" i="10"/>
  <c r="CK192" i="10" s="1"/>
  <c r="CG144" i="10"/>
  <c r="CG192" i="10" s="1"/>
  <c r="CC144" i="10"/>
  <c r="CC192" i="10" s="1"/>
  <c r="BY144" i="10"/>
  <c r="BY192" i="10" s="1"/>
  <c r="BU144" i="10"/>
  <c r="BU192" i="10" s="1"/>
  <c r="CK191" i="10"/>
  <c r="BM143" i="10"/>
  <c r="BM191" i="10" s="1"/>
  <c r="CG191" i="10"/>
  <c r="CC191" i="10"/>
  <c r="BI143" i="10"/>
  <c r="BI191" i="10" s="1"/>
  <c r="BY191" i="10"/>
  <c r="BE143" i="10"/>
  <c r="BE191" i="10" s="1"/>
  <c r="BU191" i="10"/>
  <c r="BA143" i="10"/>
  <c r="BA191" i="10" s="1"/>
  <c r="BM145" i="10"/>
  <c r="BM193" i="10" s="1"/>
  <c r="BI145" i="10"/>
  <c r="BI193" i="10" s="1"/>
  <c r="BE145" i="10"/>
  <c r="BE193" i="10" s="1"/>
  <c r="BA145" i="10"/>
  <c r="BA193" i="10" s="1"/>
  <c r="BM144" i="10"/>
  <c r="BM192" i="10" s="1"/>
  <c r="BI144" i="10"/>
  <c r="BI192" i="10" s="1"/>
  <c r="BE144" i="10"/>
  <c r="BE192" i="10" s="1"/>
  <c r="BA144" i="10"/>
  <c r="BA192" i="10" s="1"/>
  <c r="AS145" i="10"/>
  <c r="AS193" i="10" s="1"/>
  <c r="AS144" i="10"/>
  <c r="AS192" i="10" s="1"/>
  <c r="AO145" i="10"/>
  <c r="AO193" i="10" s="1"/>
  <c r="AO144" i="10"/>
  <c r="AO192" i="10" s="1"/>
  <c r="AK145" i="10"/>
  <c r="AK193" i="10" s="1"/>
  <c r="AK144" i="10"/>
  <c r="AK192" i="10" s="1"/>
  <c r="AD83" i="10"/>
  <c r="AD130" i="10" s="1"/>
  <c r="AD178" i="10" s="1"/>
  <c r="AH130" i="10"/>
  <c r="AH178" i="10" s="1"/>
  <c r="AH124" i="10"/>
  <c r="AH172" i="10" s="1"/>
  <c r="AF83" i="10"/>
  <c r="AF130" i="10" s="1"/>
  <c r="AF178" i="10" s="1"/>
  <c r="AF77" i="10"/>
  <c r="AF124" i="10" s="1"/>
  <c r="AF172" i="10" s="1"/>
  <c r="AD77" i="10"/>
  <c r="AD124" i="10" s="1"/>
  <c r="AD172" i="10" s="1"/>
  <c r="Q42" i="10"/>
  <c r="AD74" i="10"/>
  <c r="AD121" i="10" s="1"/>
  <c r="AD169" i="10" s="1"/>
  <c r="AF74" i="10"/>
  <c r="AF121" i="10" s="1"/>
  <c r="AF169" i="10" s="1"/>
  <c r="AH121" i="10"/>
  <c r="AH169" i="10" s="1"/>
  <c r="S97" i="10"/>
  <c r="S98" i="10"/>
  <c r="S99" i="10"/>
  <c r="S100" i="10"/>
  <c r="S101" i="10"/>
  <c r="S102" i="10"/>
  <c r="P97" i="10"/>
  <c r="P98" i="10"/>
  <c r="P99" i="10"/>
  <c r="P100" i="10"/>
  <c r="P101" i="10"/>
  <c r="P102" i="10"/>
  <c r="AF80" i="10" l="1"/>
  <c r="AF127" i="10" s="1"/>
  <c r="AF175" i="10" s="1"/>
  <c r="AH127" i="10"/>
  <c r="AH175" i="10" s="1"/>
  <c r="AD80" i="10"/>
  <c r="AD127" i="10" s="1"/>
  <c r="AD175" i="10" s="1"/>
  <c r="AC49" i="10"/>
  <c r="AB97" i="10"/>
  <c r="AB144" i="10" s="1"/>
  <c r="AB192" i="10" s="1"/>
  <c r="AE52" i="10"/>
  <c r="Z99" i="10" s="1"/>
  <c r="Z146" i="10" s="1"/>
  <c r="Z194" i="10" s="1"/>
  <c r="AB100" i="10"/>
  <c r="AB147" i="10" s="1"/>
  <c r="AB195" i="10" s="1"/>
  <c r="AE54" i="10"/>
  <c r="Z101" i="10" s="1"/>
  <c r="Z148" i="10" s="1"/>
  <c r="Z196" i="10" s="1"/>
  <c r="AC51" i="10"/>
  <c r="AC52" i="10"/>
  <c r="AC54" i="10"/>
  <c r="AI56" i="10" l="1"/>
  <c r="AJ49" i="10"/>
  <c r="X96" i="10"/>
  <c r="X143" i="10" s="1"/>
  <c r="X191" i="10" s="1"/>
  <c r="X98" i="10"/>
  <c r="X145" i="10" s="1"/>
  <c r="X193" i="10" s="1"/>
  <c r="X99" i="10"/>
  <c r="X146" i="10" s="1"/>
  <c r="X194" i="10" s="1"/>
  <c r="X101" i="10"/>
  <c r="X148" i="10" s="1"/>
  <c r="X196" i="10" s="1"/>
  <c r="AB102" i="10"/>
  <c r="AB149" i="10" s="1"/>
  <c r="AB197" i="10" s="1"/>
  <c r="AC55" i="10"/>
  <c r="AE55" i="10"/>
  <c r="Z102" i="10" s="1"/>
  <c r="Z149" i="10" s="1"/>
  <c r="Z197" i="10" s="1"/>
  <c r="AE53" i="10"/>
  <c r="Z100" i="10" s="1"/>
  <c r="Z147" i="10" s="1"/>
  <c r="Z195" i="10" s="1"/>
  <c r="AC53" i="10"/>
  <c r="B53" i="10" s="1"/>
  <c r="AB99" i="10"/>
  <c r="AB146" i="10" s="1"/>
  <c r="AB194" i="10" s="1"/>
  <c r="AB96" i="10"/>
  <c r="AB143" i="10" s="1"/>
  <c r="AB191" i="10" s="1"/>
  <c r="Z96" i="10"/>
  <c r="Z143" i="10" s="1"/>
  <c r="Z191" i="10" s="1"/>
  <c r="AB101" i="10"/>
  <c r="AB148" i="10" s="1"/>
  <c r="AB196" i="10" s="1"/>
  <c r="AB98" i="10"/>
  <c r="AB145" i="10" s="1"/>
  <c r="AB193" i="10" s="1"/>
  <c r="AE51" i="10"/>
  <c r="Z98" i="10" s="1"/>
  <c r="Z145" i="10" s="1"/>
  <c r="Z193" i="10" s="1"/>
  <c r="Z97" i="10"/>
  <c r="Z144" i="10" s="1"/>
  <c r="Z192" i="10" s="1"/>
  <c r="AC50" i="10"/>
  <c r="B50" i="10" l="1"/>
  <c r="AG56" i="10"/>
  <c r="B51" i="10"/>
  <c r="B52" i="10"/>
  <c r="B55" i="10"/>
  <c r="B54" i="10"/>
  <c r="B49" i="10"/>
  <c r="X97" i="10"/>
  <c r="X144" i="10" s="1"/>
  <c r="X192" i="10" s="1"/>
  <c r="X100" i="10"/>
  <c r="X147" i="10" s="1"/>
  <c r="X195" i="10" s="1"/>
  <c r="X102" i="10"/>
  <c r="X149" i="10" s="1"/>
  <c r="X197" i="10" s="1"/>
  <c r="K72" i="10"/>
  <c r="J72" i="10"/>
  <c r="F72" i="10"/>
  <c r="G72" i="10"/>
  <c r="H72" i="10"/>
  <c r="I72" i="10"/>
  <c r="L72" i="10"/>
  <c r="M72" i="10"/>
  <c r="N72" i="10"/>
  <c r="AB103" i="10" l="1"/>
  <c r="DY150" i="10" s="1"/>
  <c r="DY198" i="10" s="1"/>
  <c r="CA167" i="10"/>
  <c r="AE56" i="10" l="1"/>
  <c r="Z103" i="10" s="1"/>
  <c r="Z150" i="10" s="1"/>
  <c r="Z198" i="10" s="1"/>
  <c r="AC56" i="10"/>
  <c r="AI57" i="10"/>
  <c r="DY143" i="10"/>
  <c r="DY191" i="10" s="1"/>
  <c r="DU143" i="10"/>
  <c r="DU191" i="10" s="1"/>
  <c r="DU150" i="10"/>
  <c r="DU198" i="10" s="1"/>
  <c r="AB150" i="10"/>
  <c r="AB198" i="10" s="1"/>
  <c r="DQ150" i="10"/>
  <c r="DQ198" i="10" s="1"/>
  <c r="DQ143" i="10"/>
  <c r="DQ191" i="10" s="1"/>
  <c r="G74" i="10"/>
  <c r="G121" i="10" s="1"/>
  <c r="G169" i="10" s="1"/>
  <c r="F121" i="10"/>
  <c r="F169" i="10" s="1"/>
  <c r="CA119" i="10"/>
  <c r="S149" i="10"/>
  <c r="S197" i="10" s="1"/>
  <c r="P149" i="10"/>
  <c r="P197" i="10" s="1"/>
  <c r="D102" i="10"/>
  <c r="C102" i="10"/>
  <c r="C149" i="10" s="1"/>
  <c r="C197" i="10" s="1"/>
  <c r="B102" i="10"/>
  <c r="B149" i="10" s="1"/>
  <c r="B197" i="10" s="1"/>
  <c r="S148" i="10"/>
  <c r="S196" i="10" s="1"/>
  <c r="P148" i="10"/>
  <c r="P196" i="10" s="1"/>
  <c r="D101" i="10"/>
  <c r="D148" i="10" s="1"/>
  <c r="D196" i="10" s="1"/>
  <c r="C101" i="10"/>
  <c r="C148" i="10" s="1"/>
  <c r="C196" i="10" s="1"/>
  <c r="B101" i="10"/>
  <c r="B148" i="10" s="1"/>
  <c r="B196" i="10" s="1"/>
  <c r="S147" i="10"/>
  <c r="S195" i="10" s="1"/>
  <c r="P147" i="10"/>
  <c r="P195" i="10" s="1"/>
  <c r="D100" i="10"/>
  <c r="D147" i="10" s="1"/>
  <c r="D195" i="10" s="1"/>
  <c r="C100" i="10"/>
  <c r="C147" i="10" s="1"/>
  <c r="C195" i="10" s="1"/>
  <c r="B100" i="10"/>
  <c r="B147" i="10" s="1"/>
  <c r="B195" i="10" s="1"/>
  <c r="S146" i="10"/>
  <c r="S194" i="10" s="1"/>
  <c r="P146" i="10"/>
  <c r="P194" i="10" s="1"/>
  <c r="D99" i="10"/>
  <c r="D146" i="10" s="1"/>
  <c r="D194" i="10" s="1"/>
  <c r="C99" i="10"/>
  <c r="C146" i="10" s="1"/>
  <c r="C194" i="10" s="1"/>
  <c r="B99" i="10"/>
  <c r="B146" i="10" s="1"/>
  <c r="B194" i="10" s="1"/>
  <c r="S145" i="10"/>
  <c r="S193" i="10" s="1"/>
  <c r="P145" i="10"/>
  <c r="P193" i="10" s="1"/>
  <c r="D98" i="10"/>
  <c r="D145" i="10" s="1"/>
  <c r="D193" i="10" s="1"/>
  <c r="C98" i="10"/>
  <c r="C145" i="10" s="1"/>
  <c r="C193" i="10" s="1"/>
  <c r="B98" i="10"/>
  <c r="B145" i="10" s="1"/>
  <c r="B193" i="10" s="1"/>
  <c r="S144" i="10"/>
  <c r="S192" i="10" s="1"/>
  <c r="P144" i="10"/>
  <c r="P192" i="10" s="1"/>
  <c r="D97" i="10"/>
  <c r="D144" i="10" s="1"/>
  <c r="D192" i="10" s="1"/>
  <c r="C97" i="10"/>
  <c r="C144" i="10" s="1"/>
  <c r="C192" i="10" s="1"/>
  <c r="B97" i="10"/>
  <c r="B144" i="10" s="1"/>
  <c r="B192" i="10" s="1"/>
  <c r="P143" i="10"/>
  <c r="P191" i="10" s="1"/>
  <c r="D96" i="10"/>
  <c r="D143" i="10" s="1"/>
  <c r="D191" i="10" s="1"/>
  <c r="C96" i="10"/>
  <c r="C143" i="10" s="1"/>
  <c r="C191" i="10" s="1"/>
  <c r="B96" i="10"/>
  <c r="B143" i="10" s="1"/>
  <c r="B191" i="10" s="1"/>
  <c r="F90" i="10"/>
  <c r="F137" i="10" s="1"/>
  <c r="F185" i="10" s="1"/>
  <c r="F88" i="10"/>
  <c r="F135" i="10" s="1"/>
  <c r="F183" i="10" s="1"/>
  <c r="F86" i="10"/>
  <c r="F133" i="10" s="1"/>
  <c r="F181" i="10" s="1"/>
  <c r="P84" i="10"/>
  <c r="P131" i="10" s="1"/>
  <c r="P179" i="10" s="1"/>
  <c r="K84" i="10"/>
  <c r="K131" i="10" s="1"/>
  <c r="K179" i="10" s="1"/>
  <c r="F84" i="10"/>
  <c r="F131" i="10" s="1"/>
  <c r="F179" i="10" s="1"/>
  <c r="M82" i="10"/>
  <c r="M129" i="10" s="1"/>
  <c r="M177" i="10" s="1"/>
  <c r="L82" i="10"/>
  <c r="L129" i="10" s="1"/>
  <c r="L177" i="10" s="1"/>
  <c r="DW171" i="10" s="1"/>
  <c r="K82" i="10"/>
  <c r="K129" i="10" s="1"/>
  <c r="K177" i="10" s="1"/>
  <c r="DS171" i="10" s="1"/>
  <c r="J82" i="10"/>
  <c r="J129" i="10" s="1"/>
  <c r="J177" i="10" s="1"/>
  <c r="DO171" i="10" s="1"/>
  <c r="I82" i="10"/>
  <c r="I129" i="10" s="1"/>
  <c r="I177" i="10" s="1"/>
  <c r="DK171" i="10" s="1"/>
  <c r="H82" i="10"/>
  <c r="H129" i="10" s="1"/>
  <c r="H177" i="10" s="1"/>
  <c r="DG171" i="10" s="1"/>
  <c r="G82" i="10"/>
  <c r="G129" i="10" s="1"/>
  <c r="G177" i="10" s="1"/>
  <c r="DC171" i="10" s="1"/>
  <c r="F82" i="10"/>
  <c r="F129" i="10" s="1"/>
  <c r="F177" i="10" s="1"/>
  <c r="CY171" i="10" s="1"/>
  <c r="AE72" i="10"/>
  <c r="AE119" i="10" s="1"/>
  <c r="AE167" i="10" s="1"/>
  <c r="AD72" i="10"/>
  <c r="AD119" i="10" s="1"/>
  <c r="AD167" i="10" s="1"/>
  <c r="AC72" i="10"/>
  <c r="AC119" i="10" s="1"/>
  <c r="AC167" i="10" s="1"/>
  <c r="AB72" i="10"/>
  <c r="AB119" i="10" s="1"/>
  <c r="AB167" i="10" s="1"/>
  <c r="AA72" i="10"/>
  <c r="AA119" i="10" s="1"/>
  <c r="AA167" i="10" s="1"/>
  <c r="Z72" i="10"/>
  <c r="Z119" i="10" s="1"/>
  <c r="Z167" i="10" s="1"/>
  <c r="Y72" i="10"/>
  <c r="Y119" i="10" s="1"/>
  <c r="Y167" i="10" s="1"/>
  <c r="N119" i="10"/>
  <c r="N167" i="10" s="1"/>
  <c r="M119" i="10"/>
  <c r="M167" i="10" s="1"/>
  <c r="CI174" i="10" s="1"/>
  <c r="L119" i="10"/>
  <c r="L167" i="10" s="1"/>
  <c r="CE174" i="10" s="1"/>
  <c r="K119" i="10"/>
  <c r="K167" i="10" s="1"/>
  <c r="CA174" i="10" s="1"/>
  <c r="J119" i="10"/>
  <c r="J167" i="10" s="1"/>
  <c r="BW174" i="10" s="1"/>
  <c r="I119" i="10"/>
  <c r="I167" i="10" s="1"/>
  <c r="BS174" i="10" s="1"/>
  <c r="H119" i="10"/>
  <c r="H167" i="10" s="1"/>
  <c r="BO174" i="10" s="1"/>
  <c r="G119" i="10"/>
  <c r="G167" i="10" s="1"/>
  <c r="BK174" i="10" s="1"/>
  <c r="F119" i="10"/>
  <c r="F167" i="10" s="1"/>
  <c r="BG174" i="10" s="1"/>
  <c r="F68" i="10"/>
  <c r="F115" i="10" s="1"/>
  <c r="F163" i="10" s="1"/>
  <c r="AG67" i="10"/>
  <c r="AG114" i="10" s="1"/>
  <c r="AD67" i="10"/>
  <c r="AD114" i="10" s="1"/>
  <c r="AA67" i="10"/>
  <c r="AA114" i="10" s="1"/>
  <c r="F80" i="10"/>
  <c r="F127" i="10" s="1"/>
  <c r="F175" i="10" s="1"/>
  <c r="F78" i="10"/>
  <c r="F125" i="10" s="1"/>
  <c r="F173" i="10" s="1"/>
  <c r="F76" i="10"/>
  <c r="F123" i="10" s="1"/>
  <c r="F171" i="10" s="1"/>
  <c r="R56" i="10" l="1"/>
  <c r="P103" i="10" s="1"/>
  <c r="P56" i="10"/>
  <c r="N103" i="10" s="1"/>
  <c r="BU150" i="10" s="1"/>
  <c r="BU198" i="10" s="1"/>
  <c r="X103" i="10"/>
  <c r="CS143" i="10" s="1"/>
  <c r="CS191" i="10" s="1"/>
  <c r="AH58" i="10"/>
  <c r="AF58" i="10" s="1"/>
  <c r="DE151" i="10"/>
  <c r="DE199" i="10" s="1"/>
  <c r="DI151" i="10"/>
  <c r="DI199" i="10" s="1"/>
  <c r="DM143" i="10"/>
  <c r="DM191" i="10" s="1"/>
  <c r="AG57" i="10"/>
  <c r="AE57" i="10" s="1"/>
  <c r="DM150" i="10"/>
  <c r="DM198" i="10" s="1"/>
  <c r="DI143" i="10"/>
  <c r="DI191" i="10" s="1"/>
  <c r="N56" i="10"/>
  <c r="DE143" i="10"/>
  <c r="DE191" i="10" s="1"/>
  <c r="CS151" i="10"/>
  <c r="CS199" i="10" s="1"/>
  <c r="BO171" i="10"/>
  <c r="BO123" i="10"/>
  <c r="BG123" i="10"/>
  <c r="BK123" i="10"/>
  <c r="D149" i="10"/>
  <c r="D197" i="10" s="1"/>
  <c r="S143" i="10"/>
  <c r="S191" i="10" s="1"/>
  <c r="CA123" i="10"/>
  <c r="CA171" i="10"/>
  <c r="AG162" i="10"/>
  <c r="BW171" i="10"/>
  <c r="AD162" i="10"/>
  <c r="BS171" i="10"/>
  <c r="BG171" i="10"/>
  <c r="AA162" i="10"/>
  <c r="BK171" i="10"/>
  <c r="BS123" i="10"/>
  <c r="BW126" i="10"/>
  <c r="DS123" i="10"/>
  <c r="BW123" i="10"/>
  <c r="BO126" i="10"/>
  <c r="CE126" i="10"/>
  <c r="DK123" i="10"/>
  <c r="BG126" i="10"/>
  <c r="DC123" i="10"/>
  <c r="BK126" i="10"/>
  <c r="CA126" i="10"/>
  <c r="DG123" i="10"/>
  <c r="DW123" i="10"/>
  <c r="BS126" i="10"/>
  <c r="CI126" i="10"/>
  <c r="CY123" i="10"/>
  <c r="DO123" i="10"/>
  <c r="CW151" i="10" l="1"/>
  <c r="CW199" i="10" s="1"/>
  <c r="CW143" i="10"/>
  <c r="CW191" i="10" s="1"/>
  <c r="DA143" i="10"/>
  <c r="DA191" i="10" s="1"/>
  <c r="DA151" i="10"/>
  <c r="DA199" i="10" s="1"/>
  <c r="L103" i="10"/>
  <c r="BI151" i="10" s="1"/>
  <c r="BI199" i="10" s="1"/>
  <c r="AG58" i="10"/>
  <c r="AE58" i="10" s="1"/>
  <c r="X150" i="10"/>
  <c r="X198" i="10" s="1"/>
  <c r="AD89" i="10"/>
  <c r="AD136" i="10" s="1"/>
  <c r="AD184" i="10" s="1"/>
  <c r="AH89" i="10"/>
  <c r="AH136" i="10" s="1"/>
  <c r="AH184" i="10" s="1"/>
  <c r="AF89" i="10"/>
  <c r="AF136" i="10" s="1"/>
  <c r="AF184" i="10" s="1"/>
  <c r="CG150" i="10"/>
  <c r="CG198" i="10" s="1"/>
  <c r="P150" i="10"/>
  <c r="P198" i="10" s="1"/>
  <c r="CC150" i="10"/>
  <c r="CC198" i="10" s="1"/>
  <c r="CK150" i="10"/>
  <c r="CK198" i="10" s="1"/>
  <c r="B57" i="10"/>
  <c r="BQ150" i="10"/>
  <c r="BQ198" i="10" s="1"/>
  <c r="N150" i="10"/>
  <c r="N198" i="10" s="1"/>
  <c r="BY150" i="10"/>
  <c r="BY198" i="10" s="1"/>
  <c r="L150" i="10"/>
  <c r="L198" i="10" s="1"/>
  <c r="BM150" i="10" l="1"/>
  <c r="BM198" i="10" s="1"/>
  <c r="BE151" i="10"/>
  <c r="BE199" i="10" s="1"/>
  <c r="AI58" i="10"/>
  <c r="AD86" i="10" s="1"/>
  <c r="AD133" i="10" s="1"/>
  <c r="AD181" i="10" s="1"/>
  <c r="CI167" i="10"/>
  <c r="AH86" i="10" l="1"/>
  <c r="AH133" i="10" s="1"/>
  <c r="AH181" i="10" s="1"/>
  <c r="BO119" i="10"/>
  <c r="CE119" i="10" s="1"/>
  <c r="CE167" i="10" s="1"/>
  <c r="AF86" i="10"/>
  <c r="AF133" i="10" s="1"/>
  <c r="AF181" i="10" s="1"/>
  <c r="BO167" i="10"/>
  <c r="Z96" i="9"/>
  <c r="Z143" i="9" s="1"/>
  <c r="Z191" i="9" s="1"/>
  <c r="BK134" i="10" l="1"/>
  <c r="BK182" i="10" s="1"/>
  <c r="BO130" i="10"/>
  <c r="BO178" i="10" s="1"/>
  <c r="BG130" i="10"/>
  <c r="BG178" i="10" s="1"/>
  <c r="BS178" i="10" s="1"/>
  <c r="BO134" i="10"/>
  <c r="BO182" i="10" s="1"/>
  <c r="BK130" i="10"/>
  <c r="BK178" i="10" s="1"/>
  <c r="BG134" i="10"/>
  <c r="AB96" i="9"/>
  <c r="AB143" i="9" s="1"/>
  <c r="AB191" i="9" s="1"/>
  <c r="X96" i="9"/>
  <c r="X143" i="9" s="1"/>
  <c r="X191" i="9" s="1"/>
  <c r="AB98" i="9"/>
  <c r="AB145" i="9" s="1"/>
  <c r="AB193" i="9" s="1"/>
  <c r="Z98" i="9"/>
  <c r="Z145" i="9" s="1"/>
  <c r="Z193" i="9" s="1"/>
  <c r="BS130" i="10" l="1"/>
  <c r="BG182" i="10"/>
  <c r="BS182" i="10" s="1"/>
  <c r="BS134" i="10"/>
  <c r="X98" i="9"/>
  <c r="X145" i="9" s="1"/>
  <c r="X193" i="9" s="1"/>
  <c r="AE54" i="9"/>
  <c r="Z101" i="9" s="1"/>
  <c r="Z148" i="9" s="1"/>
  <c r="Z196" i="9" s="1"/>
  <c r="AG55" i="9"/>
  <c r="AB102" i="9" s="1"/>
  <c r="AB149" i="9" s="1"/>
  <c r="AB197" i="9" s="1"/>
  <c r="AE53" i="9"/>
  <c r="Z100" i="9"/>
  <c r="Z147" i="9" s="1"/>
  <c r="Z195" i="9" s="1"/>
  <c r="AG54" i="9"/>
  <c r="AB101" i="9" s="1"/>
  <c r="AB148" i="9" s="1"/>
  <c r="AB196" i="9" s="1"/>
  <c r="AG52" i="9"/>
  <c r="AB99" i="9" s="1"/>
  <c r="AB146" i="9" s="1"/>
  <c r="AB194" i="9" s="1"/>
  <c r="AC55" i="9"/>
  <c r="AJ55" i="9" s="1"/>
  <c r="AE55" i="9"/>
  <c r="Z102" i="9" s="1"/>
  <c r="Z149" i="9" s="1"/>
  <c r="Z197" i="9" s="1"/>
  <c r="AG53" i="9"/>
  <c r="AB100" i="9" s="1"/>
  <c r="AB147" i="9" s="1"/>
  <c r="AB195" i="9" s="1"/>
  <c r="AC53" i="9"/>
  <c r="AE52" i="9"/>
  <c r="Z99" i="9" s="1"/>
  <c r="Z146" i="9" s="1"/>
  <c r="Z194" i="9" s="1"/>
  <c r="AC54" i="9"/>
  <c r="AC52" i="9"/>
  <c r="X101" i="9" l="1"/>
  <c r="X148" i="9" s="1"/>
  <c r="X196" i="9" s="1"/>
  <c r="AJ54" i="9"/>
  <c r="X100" i="9"/>
  <c r="X147" i="9" s="1"/>
  <c r="X195" i="9" s="1"/>
  <c r="AJ53" i="9"/>
  <c r="X99" i="9"/>
  <c r="X146" i="9" s="1"/>
  <c r="X194" i="9" s="1"/>
  <c r="AJ52" i="9"/>
  <c r="AI56" i="9" s="1"/>
  <c r="X102" i="9"/>
  <c r="X149" i="9" s="1"/>
  <c r="X197" i="9" s="1"/>
  <c r="AG57" i="9" l="1"/>
  <c r="AD86" i="9" s="1"/>
  <c r="AD133" i="9" s="1"/>
  <c r="AD181" i="9" s="1"/>
  <c r="AE56" i="9"/>
  <c r="Z103" i="9" s="1"/>
  <c r="DM150" i="9" s="1"/>
  <c r="DM198" i="9" s="1"/>
  <c r="AI57" i="9"/>
  <c r="AG56" i="9"/>
  <c r="AB103" i="9" s="1"/>
  <c r="AC56" i="9"/>
  <c r="X103" i="9" s="1"/>
  <c r="AH86" i="9"/>
  <c r="AH133" i="9" s="1"/>
  <c r="AH181" i="9" s="1"/>
  <c r="DE151" i="9" l="1"/>
  <c r="DE199" i="9" s="1"/>
  <c r="DM143" i="9"/>
  <c r="DM191" i="9" s="1"/>
  <c r="Z150" i="9"/>
  <c r="Z198" i="9" s="1"/>
  <c r="DE143" i="9"/>
  <c r="DE191" i="9" s="1"/>
  <c r="CW143" i="9"/>
  <c r="CW191" i="9" s="1"/>
  <c r="DA143" i="9"/>
  <c r="DA191" i="9" s="1"/>
  <c r="CW151" i="9"/>
  <c r="CW199" i="9" s="1"/>
  <c r="CS143" i="9"/>
  <c r="CS191" i="9" s="1"/>
  <c r="CS151" i="9"/>
  <c r="CS199" i="9" s="1"/>
  <c r="X150" i="9"/>
  <c r="DA151" i="9"/>
  <c r="DA199" i="9" s="1"/>
  <c r="DQ150" i="9"/>
  <c r="DQ198" i="9" s="1"/>
  <c r="DY150" i="9"/>
  <c r="DY198" i="9" s="1"/>
  <c r="DU143" i="9"/>
  <c r="DU191" i="9" s="1"/>
  <c r="DY143" i="9"/>
  <c r="DY191" i="9" s="1"/>
  <c r="AB150" i="9"/>
  <c r="AB198" i="9" s="1"/>
  <c r="DU150" i="9"/>
  <c r="DU198" i="9" s="1"/>
  <c r="DQ143" i="9"/>
  <c r="DQ191" i="9" s="1"/>
  <c r="AF86" i="9"/>
  <c r="AF133" i="9" s="1"/>
  <c r="AF181" i="9" s="1"/>
  <c r="AE57" i="9"/>
  <c r="DI143" i="9"/>
  <c r="DI191" i="9" s="1"/>
  <c r="DI151" i="9"/>
  <c r="DI199" i="9" s="1"/>
  <c r="P56" i="9"/>
  <c r="N103" i="9" s="1"/>
  <c r="R56" i="9"/>
  <c r="P103" i="9" s="1"/>
  <c r="N56" i="9"/>
  <c r="L103" i="9" s="1"/>
  <c r="BQ150" i="9" l="1"/>
  <c r="BQ198" i="9" s="1"/>
  <c r="BY150" i="9"/>
  <c r="BY198" i="9" s="1"/>
  <c r="N150" i="9"/>
  <c r="N198" i="9" s="1"/>
  <c r="BU150" i="9"/>
  <c r="BU198" i="9" s="1"/>
  <c r="CG150" i="9"/>
  <c r="CG198" i="9" s="1"/>
  <c r="P150" i="9"/>
  <c r="P198" i="9" s="1"/>
  <c r="CC150" i="9"/>
  <c r="CC198" i="9" s="1"/>
  <c r="CK150" i="9"/>
  <c r="CK198" i="9" s="1"/>
  <c r="AF89" i="9"/>
  <c r="AF136" i="9" s="1"/>
  <c r="AF184" i="9" s="1"/>
  <c r="AD89" i="9"/>
  <c r="AD136" i="9" s="1"/>
  <c r="AD184" i="9" s="1"/>
  <c r="AH89" i="9"/>
  <c r="AH136" i="9" s="1"/>
  <c r="AH184" i="9" s="1"/>
  <c r="X198" i="9"/>
  <c r="BO119" i="9"/>
  <c r="L150" i="9"/>
  <c r="L198" i="9" s="1"/>
  <c r="BM150" i="9"/>
  <c r="BM198" i="9" s="1"/>
  <c r="BE151" i="9"/>
  <c r="BE199" i="9" s="1"/>
  <c r="BI151" i="9"/>
  <c r="BI199" i="9" s="1"/>
  <c r="BK130" i="9" l="1"/>
  <c r="BK178" i="9" s="1"/>
  <c r="CE119" i="9"/>
  <c r="BK134" i="9"/>
  <c r="BK182" i="9" s="1"/>
  <c r="BG130" i="9"/>
  <c r="BG134" i="9"/>
  <c r="BO130" i="9"/>
  <c r="BO178" i="9" s="1"/>
  <c r="BO134" i="9"/>
  <c r="BO182" i="9" s="1"/>
  <c r="BG182" i="9" l="1"/>
  <c r="BS182" i="9" s="1"/>
  <c r="BS134" i="9"/>
  <c r="BG178" i="9"/>
  <c r="BS178" i="9" s="1"/>
  <c r="BS13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近藤組総務部</author>
  </authors>
  <commentList>
    <comment ref="AC48" authorId="0" shapeId="0" xr:uid="{00000000-0006-0000-0100-000001000000}">
      <text>
        <r>
          <rPr>
            <sz val="9"/>
            <color indexed="81"/>
            <rFont val="ＭＳ 明朝"/>
            <family val="1"/>
            <charset val="128"/>
          </rPr>
          <t>税抜金額で入力して下さい。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近藤組総務部</author>
  </authors>
  <commentList>
    <comment ref="AC48" authorId="0" shapeId="0" xr:uid="{00000000-0006-0000-0200-000001000000}">
      <text>
        <r>
          <rPr>
            <sz val="9"/>
            <color indexed="81"/>
            <rFont val="ＭＳ 明朝"/>
            <family val="1"/>
            <charset val="128"/>
          </rPr>
          <t>税抜金額で入力して下さい。</t>
        </r>
      </text>
    </comment>
  </commentList>
</comments>
</file>

<file path=xl/sharedStrings.xml><?xml version="1.0" encoding="utf-8"?>
<sst xmlns="http://schemas.openxmlformats.org/spreadsheetml/2006/main" count="597" uniqueCount="142">
  <si>
    <t>請　求　書</t>
    <rPh sb="0" eb="1">
      <t>ウケ</t>
    </rPh>
    <rPh sb="2" eb="3">
      <t>モトム</t>
    </rPh>
    <rPh sb="4" eb="5">
      <t>ショ</t>
    </rPh>
    <phoneticPr fontId="1"/>
  </si>
  <si>
    <t>下記のとおり請求いたします。</t>
    <rPh sb="0" eb="2">
      <t>カキ</t>
    </rPh>
    <rPh sb="6" eb="8">
      <t>セイキュウ</t>
    </rPh>
    <phoneticPr fontId="1"/>
  </si>
  <si>
    <t>(請求業者控)</t>
    <rPh sb="1" eb="3">
      <t>セイキュウ</t>
    </rPh>
    <rPh sb="3" eb="5">
      <t>ギョウシャ</t>
    </rPh>
    <rPh sb="5" eb="6">
      <t>ヒカエ</t>
    </rPh>
    <phoneticPr fontId="1"/>
  </si>
  <si>
    <t>株式会社</t>
    <rPh sb="0" eb="4">
      <t>カブシキガイシャ</t>
    </rPh>
    <phoneticPr fontId="1"/>
  </si>
  <si>
    <t>御中</t>
    <rPh sb="0" eb="2">
      <t>オンチュウ</t>
    </rPh>
    <phoneticPr fontId="1"/>
  </si>
  <si>
    <t>工事コード</t>
    <rPh sb="0" eb="2">
      <t>コウジ</t>
    </rPh>
    <phoneticPr fontId="1"/>
  </si>
  <si>
    <t>工事名称</t>
    <rPh sb="0" eb="1">
      <t>コウ</t>
    </rPh>
    <rPh sb="1" eb="2">
      <t>コト</t>
    </rPh>
    <rPh sb="2" eb="3">
      <t>ナ</t>
    </rPh>
    <rPh sb="3" eb="4">
      <t>ショウ</t>
    </rPh>
    <phoneticPr fontId="1"/>
  </si>
  <si>
    <t>印</t>
    <rPh sb="0" eb="1">
      <t>イン</t>
    </rPh>
    <phoneticPr fontId="1"/>
  </si>
  <si>
    <t>貴社コード</t>
    <rPh sb="0" eb="2">
      <t>キシャ</t>
    </rPh>
    <phoneticPr fontId="1"/>
  </si>
  <si>
    <t>取引銀行</t>
    <rPh sb="0" eb="2">
      <t>トリヒキ</t>
    </rPh>
    <rPh sb="2" eb="4">
      <t>ギンコウ</t>
    </rPh>
    <phoneticPr fontId="1"/>
  </si>
  <si>
    <t>フリガナ</t>
    <phoneticPr fontId="1"/>
  </si>
  <si>
    <t>口座名義</t>
    <rPh sb="0" eb="2">
      <t>コウザ</t>
    </rPh>
    <rPh sb="2" eb="4">
      <t>メイギ</t>
    </rPh>
    <phoneticPr fontId="1"/>
  </si>
  <si>
    <t>口座番号</t>
    <rPh sb="0" eb="2">
      <t>コウザ</t>
    </rPh>
    <rPh sb="2" eb="4">
      <t>バンゴウ</t>
    </rPh>
    <phoneticPr fontId="1"/>
  </si>
  <si>
    <t>銀行</t>
    <rPh sb="0" eb="2">
      <t>ギンコウ</t>
    </rPh>
    <phoneticPr fontId="1"/>
  </si>
  <si>
    <t>支店</t>
    <rPh sb="0" eb="2">
      <t>シテン</t>
    </rPh>
    <phoneticPr fontId="1"/>
  </si>
  <si>
    <t>(契約事項)※契約がある場合必ず記入して下さい。</t>
    <rPh sb="1" eb="3">
      <t>ケイヤク</t>
    </rPh>
    <rPh sb="3" eb="5">
      <t>ジコウ</t>
    </rPh>
    <rPh sb="7" eb="9">
      <t>ケイヤク</t>
    </rPh>
    <rPh sb="12" eb="14">
      <t>バアイ</t>
    </rPh>
    <rPh sb="14" eb="15">
      <t>カナラ</t>
    </rPh>
    <rPh sb="16" eb="18">
      <t>キニュウ</t>
    </rPh>
    <rPh sb="20" eb="21">
      <t>クダ</t>
    </rPh>
    <phoneticPr fontId="1"/>
  </si>
  <si>
    <t>注文ＮＯ.</t>
    <rPh sb="0" eb="2">
      <t>チュウモン</t>
    </rPh>
    <phoneticPr fontId="1"/>
  </si>
  <si>
    <t>①当初契約金額(税込)</t>
    <rPh sb="1" eb="3">
      <t>トウショ</t>
    </rPh>
    <rPh sb="3" eb="5">
      <t>ケイヤク</t>
    </rPh>
    <rPh sb="5" eb="7">
      <t>キンガク</t>
    </rPh>
    <rPh sb="8" eb="10">
      <t>ゼイコミ</t>
    </rPh>
    <phoneticPr fontId="1"/>
  </si>
  <si>
    <t>②変更契約金額(税込)</t>
    <rPh sb="1" eb="3">
      <t>ヘンコウ</t>
    </rPh>
    <rPh sb="3" eb="5">
      <t>ケイヤク</t>
    </rPh>
    <rPh sb="5" eb="7">
      <t>キンガク</t>
    </rPh>
    <rPh sb="8" eb="10">
      <t>ゼイコミ</t>
    </rPh>
    <phoneticPr fontId="1"/>
  </si>
  <si>
    <t>③合計　①＋②(税込)</t>
    <rPh sb="1" eb="3">
      <t>ゴウケイ</t>
    </rPh>
    <rPh sb="7" eb="11">
      <t>ゼイコミ</t>
    </rPh>
    <rPh sb="8" eb="10">
      <t>ゼイコミ</t>
    </rPh>
    <phoneticPr fontId="1"/>
  </si>
  <si>
    <t>④前回迄受領金額(税込)</t>
    <rPh sb="1" eb="3">
      <t>ゼンカイ</t>
    </rPh>
    <rPh sb="3" eb="4">
      <t>マデ</t>
    </rPh>
    <rPh sb="4" eb="6">
      <t>ジュリョウ</t>
    </rPh>
    <rPh sb="6" eb="8">
      <t>キンガク</t>
    </rPh>
    <rPh sb="8" eb="12">
      <t>ゼイコミ</t>
    </rPh>
    <rPh sb="9" eb="11">
      <t>ゼイコミ</t>
    </rPh>
    <phoneticPr fontId="1"/>
  </si>
  <si>
    <t>⑤今回請求金額(税込)</t>
    <rPh sb="1" eb="3">
      <t>コンカイ</t>
    </rPh>
    <rPh sb="3" eb="5">
      <t>セイキュウ</t>
    </rPh>
    <rPh sb="5" eb="7">
      <t>キンガク</t>
    </rPh>
    <rPh sb="7" eb="11">
      <t>ゼイコミ</t>
    </rPh>
    <rPh sb="8" eb="10">
      <t>ゼイコミ</t>
    </rPh>
    <phoneticPr fontId="1"/>
  </si>
  <si>
    <t>⑥残金 ③－④－⑤(税込)</t>
    <rPh sb="1" eb="3">
      <t>ザンキン</t>
    </rPh>
    <rPh sb="9" eb="13">
      <t>ゼイコミ</t>
    </rPh>
    <rPh sb="10" eb="12">
      <t>ゼイコミ</t>
    </rPh>
    <phoneticPr fontId="1"/>
  </si>
  <si>
    <t>数　量</t>
    <rPh sb="0" eb="1">
      <t>カズ</t>
    </rPh>
    <rPh sb="2" eb="3">
      <t>リョウ</t>
    </rPh>
    <phoneticPr fontId="1"/>
  </si>
  <si>
    <t>単　価</t>
    <rPh sb="0" eb="1">
      <t>タン</t>
    </rPh>
    <rPh sb="2" eb="3">
      <t>アタイ</t>
    </rPh>
    <phoneticPr fontId="1"/>
  </si>
  <si>
    <t xml:space="preserve"> 金 額 （ 税 抜 ）</t>
    <rPh sb="1" eb="2">
      <t>キン</t>
    </rPh>
    <rPh sb="3" eb="4">
      <t>ガク</t>
    </rPh>
    <rPh sb="7" eb="8">
      <t>ゼイ</t>
    </rPh>
    <rPh sb="9" eb="10">
      <t>ヌ</t>
    </rPh>
    <phoneticPr fontId="1"/>
  </si>
  <si>
    <t>消 費 税</t>
    <rPh sb="0" eb="1">
      <t>ショウ</t>
    </rPh>
    <rPh sb="2" eb="3">
      <t>ヒ</t>
    </rPh>
    <rPh sb="4" eb="5">
      <t>ゼイ</t>
    </rPh>
    <phoneticPr fontId="1"/>
  </si>
  <si>
    <t>月</t>
    <rPh sb="0" eb="1">
      <t>ツキ</t>
    </rPh>
    <phoneticPr fontId="1"/>
  </si>
  <si>
    <t>(注意)</t>
    <rPh sb="1" eb="3">
      <t>チュウイ</t>
    </rPh>
    <phoneticPr fontId="1"/>
  </si>
  <si>
    <t>太枠内は、必ず記入して下さい。
記入事項にもれがないようにして下さい。</t>
    <rPh sb="0" eb="2">
      <t>フトワク</t>
    </rPh>
    <rPh sb="2" eb="3">
      <t>ナイ</t>
    </rPh>
    <rPh sb="5" eb="6">
      <t>カナラ</t>
    </rPh>
    <rPh sb="7" eb="9">
      <t>キニュウ</t>
    </rPh>
    <rPh sb="11" eb="12">
      <t>クダ</t>
    </rPh>
    <rPh sb="16" eb="18">
      <t>キニュウ</t>
    </rPh>
    <rPh sb="18" eb="20">
      <t>ジコウ</t>
    </rPh>
    <rPh sb="31" eb="32">
      <t>クダ</t>
    </rPh>
    <phoneticPr fontId="1"/>
  </si>
  <si>
    <t>(請求内訳)</t>
    <phoneticPr fontId="1"/>
  </si>
  <si>
    <t>請求年月日</t>
    <rPh sb="0" eb="2">
      <t>セイキュウ</t>
    </rPh>
    <rPh sb="2" eb="4">
      <t>ネンゲツ</t>
    </rPh>
    <rPh sb="4" eb="5">
      <t>ヒ</t>
    </rPh>
    <phoneticPr fontId="1"/>
  </si>
  <si>
    <t>年</t>
    <rPh sb="0" eb="1">
      <t>ネン</t>
    </rPh>
    <phoneticPr fontId="1"/>
  </si>
  <si>
    <t>月</t>
    <rPh sb="0" eb="1">
      <t>ガツ</t>
    </rPh>
    <phoneticPr fontId="1"/>
  </si>
  <si>
    <t>日</t>
    <rPh sb="0" eb="1">
      <t>ニチ</t>
    </rPh>
    <phoneticPr fontId="1"/>
  </si>
  <si>
    <t>摘　要　（　品　名　）</t>
    <rPh sb="0" eb="1">
      <t>テキ</t>
    </rPh>
    <rPh sb="2" eb="3">
      <t>ヨウ</t>
    </rPh>
    <rPh sb="6" eb="7">
      <t>ヒン</t>
    </rPh>
    <rPh sb="8" eb="9">
      <t>ナ</t>
    </rPh>
    <phoneticPr fontId="1"/>
  </si>
  <si>
    <t>日</t>
    <rPh sb="0" eb="1">
      <t>ヒ</t>
    </rPh>
    <phoneticPr fontId="1"/>
  </si>
  <si>
    <t>(経理部保管)</t>
    <rPh sb="1" eb="4">
      <t>ケイリブ</t>
    </rPh>
    <rPh sb="4" eb="6">
      <t>ホカン</t>
    </rPh>
    <phoneticPr fontId="1"/>
  </si>
  <si>
    <t>社　長</t>
    <rPh sb="0" eb="1">
      <t>シャ</t>
    </rPh>
    <rPh sb="2" eb="3">
      <t>チョウ</t>
    </rPh>
    <phoneticPr fontId="1"/>
  </si>
  <si>
    <t>査　　　　　　　　　　　定　　　　　　　　　　　覧</t>
    <rPh sb="0" eb="1">
      <t>サ</t>
    </rPh>
    <rPh sb="12" eb="13">
      <t>テイ</t>
    </rPh>
    <rPh sb="24" eb="25">
      <t>ラン</t>
    </rPh>
    <phoneticPr fontId="1"/>
  </si>
  <si>
    <t>担当部長</t>
    <rPh sb="0" eb="2">
      <t>タントウ</t>
    </rPh>
    <rPh sb="2" eb="4">
      <t>ブチョウ</t>
    </rPh>
    <phoneticPr fontId="1"/>
  </si>
  <si>
    <t>支店コード</t>
    <rPh sb="0" eb="2">
      <t>シテン</t>
    </rPh>
    <phoneticPr fontId="1"/>
  </si>
  <si>
    <t>取引区分</t>
    <rPh sb="0" eb="2">
      <t>トリヒキ</t>
    </rPh>
    <rPh sb="2" eb="4">
      <t>クブン</t>
    </rPh>
    <phoneticPr fontId="1"/>
  </si>
  <si>
    <t>課税区分</t>
    <rPh sb="0" eb="2">
      <t>カゼイ</t>
    </rPh>
    <rPh sb="2" eb="4">
      <t>クブン</t>
    </rPh>
    <phoneticPr fontId="1"/>
  </si>
  <si>
    <t>伝票番号</t>
    <rPh sb="0" eb="2">
      <t>デンピョウ</t>
    </rPh>
    <rPh sb="2" eb="4">
      <t>バンゴウ</t>
    </rPh>
    <phoneticPr fontId="1"/>
  </si>
  <si>
    <t>取引先コード</t>
    <rPh sb="0" eb="2">
      <t>トリヒキ</t>
    </rPh>
    <rPh sb="2" eb="3">
      <t>サキ</t>
    </rPh>
    <phoneticPr fontId="1"/>
  </si>
  <si>
    <t>処理年月日</t>
    <rPh sb="0" eb="2">
      <t>ショリ</t>
    </rPh>
    <rPh sb="2" eb="5">
      <t>ネンガッピ</t>
    </rPh>
    <phoneticPr fontId="1"/>
  </si>
  <si>
    <t>部門コード</t>
    <rPh sb="0" eb="2">
      <t>ブモン</t>
    </rPh>
    <phoneticPr fontId="1"/>
  </si>
  <si>
    <t>科目コード</t>
    <rPh sb="0" eb="2">
      <t>カモク</t>
    </rPh>
    <phoneticPr fontId="1"/>
  </si>
  <si>
    <t>科目名</t>
    <rPh sb="0" eb="3">
      <t>カモクメイ</t>
    </rPh>
    <phoneticPr fontId="1"/>
  </si>
  <si>
    <t>補助科目名</t>
    <rPh sb="0" eb="2">
      <t>ホジョ</t>
    </rPh>
    <rPh sb="2" eb="5">
      <t>カモクメイ</t>
    </rPh>
    <phoneticPr fontId="1"/>
  </si>
  <si>
    <t>借方</t>
    <rPh sb="0" eb="2">
      <t>カリカタ</t>
    </rPh>
    <phoneticPr fontId="1"/>
  </si>
  <si>
    <t>貸方</t>
    <rPh sb="0" eb="1">
      <t>カ</t>
    </rPh>
    <rPh sb="1" eb="2">
      <t>カタ</t>
    </rPh>
    <phoneticPr fontId="1"/>
  </si>
  <si>
    <t>摘要コード</t>
    <rPh sb="0" eb="2">
      <t>テキヨウ</t>
    </rPh>
    <phoneticPr fontId="1"/>
  </si>
  <si>
    <t>摘　　要</t>
    <rPh sb="0" eb="1">
      <t>テキ</t>
    </rPh>
    <rPh sb="3" eb="4">
      <t>ヨウ</t>
    </rPh>
    <phoneticPr fontId="1"/>
  </si>
  <si>
    <t>会社査定金額</t>
    <rPh sb="0" eb="2">
      <t>カイシャ</t>
    </rPh>
    <rPh sb="2" eb="4">
      <t>サテイ</t>
    </rPh>
    <rPh sb="4" eb="6">
      <t>キンガク</t>
    </rPh>
    <phoneticPr fontId="1"/>
  </si>
  <si>
    <t>大工種</t>
    <rPh sb="0" eb="1">
      <t>ダイ</t>
    </rPh>
    <rPh sb="1" eb="3">
      <t>コウシュ</t>
    </rPh>
    <phoneticPr fontId="1"/>
  </si>
  <si>
    <t>明　細</t>
    <rPh sb="0" eb="1">
      <t>アキラ</t>
    </rPh>
    <rPh sb="2" eb="3">
      <t>ホソ</t>
    </rPh>
    <phoneticPr fontId="1"/>
  </si>
  <si>
    <t>工　種</t>
    <rPh sb="0" eb="1">
      <t>コウ</t>
    </rPh>
    <rPh sb="2" eb="3">
      <t>タネ</t>
    </rPh>
    <phoneticPr fontId="1"/>
  </si>
  <si>
    <t>合 計</t>
    <rPh sb="0" eb="1">
      <t>ア</t>
    </rPh>
    <rPh sb="2" eb="3">
      <t>ケイ</t>
    </rPh>
    <phoneticPr fontId="1"/>
  </si>
  <si>
    <t>役　　　　　　員</t>
    <rPh sb="0" eb="1">
      <t>ヤク</t>
    </rPh>
    <rPh sb="7" eb="8">
      <t>イン</t>
    </rPh>
    <phoneticPr fontId="1"/>
  </si>
  <si>
    <t>経理部長</t>
    <rPh sb="0" eb="2">
      <t>ケイリ</t>
    </rPh>
    <rPh sb="2" eb="4">
      <t>ブチョウ</t>
    </rPh>
    <phoneticPr fontId="1"/>
  </si>
  <si>
    <t>担　当</t>
    <rPh sb="0" eb="1">
      <t>タン</t>
    </rPh>
    <rPh sb="2" eb="3">
      <t>トウ</t>
    </rPh>
    <phoneticPr fontId="1"/>
  </si>
  <si>
    <t>近 藤 組</t>
    <rPh sb="0" eb="1">
      <t>チカ</t>
    </rPh>
    <rPh sb="2" eb="3">
      <t>フジ</t>
    </rPh>
    <rPh sb="4" eb="5">
      <t>クミ</t>
    </rPh>
    <phoneticPr fontId="1"/>
  </si>
  <si>
    <r>
      <rPr>
        <sz val="7"/>
        <color theme="1"/>
        <rFont val="ＭＳ 明朝"/>
        <family val="1"/>
        <charset val="128"/>
      </rPr>
      <t>(消費税抜き金額)</t>
    </r>
    <r>
      <rPr>
        <sz val="6"/>
        <color theme="1"/>
        <rFont val="ＭＳ 明朝"/>
        <family val="1"/>
        <charset val="128"/>
      </rPr>
      <t xml:space="preserve">
</t>
    </r>
    <r>
      <rPr>
        <sz val="11"/>
        <color theme="1"/>
        <rFont val="ＭＳ 明朝"/>
        <family val="1"/>
        <charset val="128"/>
      </rPr>
      <t>合計</t>
    </r>
    <rPh sb="1" eb="4">
      <t>ショウヒゼイ</t>
    </rPh>
    <rPh sb="4" eb="5">
      <t>ヌ</t>
    </rPh>
    <rPh sb="6" eb="8">
      <t>キンガク</t>
    </rPh>
    <rPh sb="10" eb="12">
      <t>ゴウケイ</t>
    </rPh>
    <phoneticPr fontId="1"/>
  </si>
  <si>
    <t xml:space="preserve">
住所
社名
電話番号
</t>
    <rPh sb="1" eb="3">
      <t>ジュウショ</t>
    </rPh>
    <rPh sb="5" eb="7">
      <t>シャメイ</t>
    </rPh>
    <rPh sb="9" eb="11">
      <t>デンワ</t>
    </rPh>
    <rPh sb="11" eb="13">
      <t>バンゴウ</t>
    </rPh>
    <phoneticPr fontId="1"/>
  </si>
  <si>
    <t>会 計 伝 票</t>
    <rPh sb="0" eb="1">
      <t>カイ</t>
    </rPh>
    <rPh sb="2" eb="3">
      <t>ケイ</t>
    </rPh>
    <rPh sb="4" eb="5">
      <t>デン</t>
    </rPh>
    <rPh sb="6" eb="7">
      <t>ヒョウ</t>
    </rPh>
    <phoneticPr fontId="1"/>
  </si>
  <si>
    <t>工事名</t>
    <rPh sb="0" eb="3">
      <t>コウジメイ</t>
    </rPh>
    <phoneticPr fontId="1"/>
  </si>
  <si>
    <t>住所</t>
    <rPh sb="0" eb="2">
      <t>ジュウショ</t>
    </rPh>
    <phoneticPr fontId="1"/>
  </si>
  <si>
    <t>社名</t>
    <rPh sb="0" eb="2">
      <t>シャメイ</t>
    </rPh>
    <phoneticPr fontId="1"/>
  </si>
  <si>
    <t>電話番号</t>
    <rPh sb="0" eb="2">
      <t>デンワ</t>
    </rPh>
    <rPh sb="2" eb="4">
      <t>バンゴウ</t>
    </rPh>
    <phoneticPr fontId="1"/>
  </si>
  <si>
    <t>請求年月日</t>
    <rPh sb="0" eb="2">
      <t>セイキュウ</t>
    </rPh>
    <rPh sb="2" eb="5">
      <t>ネンガッピ</t>
    </rPh>
    <phoneticPr fontId="1"/>
  </si>
  <si>
    <t>株式会社近藤組　請求書入力フォーム</t>
    <rPh sb="0" eb="4">
      <t>カブシキガイシャ</t>
    </rPh>
    <rPh sb="4" eb="7">
      <t>コンドウグミ</t>
    </rPh>
    <rPh sb="8" eb="11">
      <t>セイキュウショ</t>
    </rPh>
    <rPh sb="11" eb="13">
      <t>ニュウリョク</t>
    </rPh>
    <phoneticPr fontId="1"/>
  </si>
  <si>
    <t>〒</t>
    <phoneticPr fontId="1"/>
  </si>
  <si>
    <t>当座・普通</t>
    <rPh sb="0" eb="2">
      <t>トウザ</t>
    </rPh>
    <rPh sb="3" eb="5">
      <t>フツウ</t>
    </rPh>
    <phoneticPr fontId="1"/>
  </si>
  <si>
    <t>当初契約金額</t>
    <phoneticPr fontId="1"/>
  </si>
  <si>
    <t>変更契約金額</t>
    <phoneticPr fontId="1"/>
  </si>
  <si>
    <t>前回迄受領金額</t>
    <phoneticPr fontId="1"/>
  </si>
  <si>
    <t>（注文書を交わしている会社様のみ記入）</t>
    <rPh sb="1" eb="4">
      <t>チュウモンショ</t>
    </rPh>
    <rPh sb="5" eb="6">
      <t>カ</t>
    </rPh>
    <rPh sb="11" eb="13">
      <t>カイシャ</t>
    </rPh>
    <rPh sb="13" eb="14">
      <t>サマ</t>
    </rPh>
    <rPh sb="16" eb="18">
      <t>キニュウ</t>
    </rPh>
    <phoneticPr fontId="1"/>
  </si>
  <si>
    <t>（請求内訳）</t>
    <rPh sb="1" eb="3">
      <t>セイキュウ</t>
    </rPh>
    <rPh sb="3" eb="5">
      <t>ウチワケ</t>
    </rPh>
    <phoneticPr fontId="1"/>
  </si>
  <si>
    <t>当座</t>
    <rPh sb="0" eb="2">
      <t>トウザ</t>
    </rPh>
    <phoneticPr fontId="1"/>
  </si>
  <si>
    <t>普通</t>
    <rPh sb="0" eb="2">
      <t>フツウ</t>
    </rPh>
    <phoneticPr fontId="1"/>
  </si>
  <si>
    <t>　　　　　　　　 ※税込金額を入力して下さい。</t>
    <rPh sb="10" eb="12">
      <t>ゼイコミ</t>
    </rPh>
    <rPh sb="12" eb="14">
      <t>キンガク</t>
    </rPh>
    <rPh sb="15" eb="17">
      <t>ニュウリョク</t>
    </rPh>
    <rPh sb="19" eb="20">
      <t>クダ</t>
    </rPh>
    <phoneticPr fontId="1"/>
  </si>
  <si>
    <t>（6ケタ）又は（7ケタ）</t>
    <rPh sb="5" eb="6">
      <t>マタ</t>
    </rPh>
    <phoneticPr fontId="1"/>
  </si>
  <si>
    <t>←動かさない</t>
    <rPh sb="1" eb="2">
      <t>ウゴ</t>
    </rPh>
    <phoneticPr fontId="1"/>
  </si>
  <si>
    <t>〇〇〇〇〇〇〇〇工事</t>
    <rPh sb="8" eb="10">
      <t>コウジ</t>
    </rPh>
    <phoneticPr fontId="1"/>
  </si>
  <si>
    <t>第四</t>
    <rPh sb="0" eb="2">
      <t>ダイシ</t>
    </rPh>
    <phoneticPr fontId="1"/>
  </si>
  <si>
    <t>本店</t>
    <rPh sb="0" eb="2">
      <t>ホンテン</t>
    </rPh>
    <phoneticPr fontId="1"/>
  </si>
  <si>
    <t>ｶ.ｺﾝﾄﾞｳｸﾞﾐ</t>
    <phoneticPr fontId="1"/>
  </si>
  <si>
    <t>株式会社　近藤組</t>
    <rPh sb="0" eb="4">
      <t>カブシキガイシャ</t>
    </rPh>
    <rPh sb="5" eb="8">
      <t>コンドウグミ</t>
    </rPh>
    <phoneticPr fontId="1"/>
  </si>
  <si>
    <t>工事出来高</t>
    <rPh sb="0" eb="2">
      <t>コウジ</t>
    </rPh>
    <rPh sb="2" eb="5">
      <t>デキダカ</t>
    </rPh>
    <phoneticPr fontId="1"/>
  </si>
  <si>
    <t>　※表示倍率を変更すると文字が隠れてしまったり、改行されてしまうことがありますが、提出して頂くページを印刷した際には表示されるように設定しています。入力の際はお手数お掛けしますが、宜しくお願い致します。</t>
    <rPh sb="2" eb="4">
      <t>ヒョウジ</t>
    </rPh>
    <rPh sb="4" eb="6">
      <t>バイリツ</t>
    </rPh>
    <rPh sb="7" eb="9">
      <t>ヘンコウ</t>
    </rPh>
    <rPh sb="12" eb="14">
      <t>モジ</t>
    </rPh>
    <rPh sb="15" eb="16">
      <t>カク</t>
    </rPh>
    <rPh sb="24" eb="26">
      <t>カイギョウ</t>
    </rPh>
    <rPh sb="41" eb="43">
      <t>テイシュツ</t>
    </rPh>
    <rPh sb="45" eb="46">
      <t>イタダ</t>
    </rPh>
    <rPh sb="51" eb="53">
      <t>インサツ</t>
    </rPh>
    <rPh sb="55" eb="56">
      <t>サイ</t>
    </rPh>
    <rPh sb="58" eb="60">
      <t>ヒョウジ</t>
    </rPh>
    <rPh sb="66" eb="68">
      <t>セッテイ</t>
    </rPh>
    <rPh sb="74" eb="76">
      <t>ニュウリョク</t>
    </rPh>
    <rPh sb="77" eb="78">
      <t>サイ</t>
    </rPh>
    <rPh sb="80" eb="82">
      <t>テスウ</t>
    </rPh>
    <rPh sb="83" eb="84">
      <t>カ</t>
    </rPh>
    <rPh sb="90" eb="91">
      <t>ヨロ</t>
    </rPh>
    <rPh sb="94" eb="95">
      <t>ネガ</t>
    </rPh>
    <rPh sb="96" eb="97">
      <t>イタ</t>
    </rPh>
    <phoneticPr fontId="1"/>
  </si>
  <si>
    <t>（株）近藤組　総務部経理課</t>
    <rPh sb="1" eb="2">
      <t>カブ</t>
    </rPh>
    <rPh sb="3" eb="6">
      <t>コンドウグミ</t>
    </rPh>
    <rPh sb="7" eb="9">
      <t>ソウム</t>
    </rPh>
    <rPh sb="9" eb="10">
      <t>ブ</t>
    </rPh>
    <rPh sb="10" eb="13">
      <t>ケイリカ</t>
    </rPh>
    <phoneticPr fontId="1"/>
  </si>
  <si>
    <t>１．弊社指定請求書</t>
    <rPh sb="2" eb="4">
      <t>ヘイシャ</t>
    </rPh>
    <rPh sb="4" eb="6">
      <t>シテイ</t>
    </rPh>
    <rPh sb="6" eb="9">
      <t>セイキュウショ</t>
    </rPh>
    <phoneticPr fontId="1"/>
  </si>
  <si>
    <t>（株）近藤組　弊社指定請求書(Excel)について</t>
    <rPh sb="1" eb="2">
      <t>カブ</t>
    </rPh>
    <rPh sb="3" eb="6">
      <t>コンドウグミ</t>
    </rPh>
    <rPh sb="7" eb="9">
      <t>ヘイシャ</t>
    </rPh>
    <rPh sb="9" eb="11">
      <t>シテイ</t>
    </rPh>
    <rPh sb="11" eb="14">
      <t>セイキュウショ</t>
    </rPh>
    <phoneticPr fontId="1"/>
  </si>
  <si>
    <t>別紙明細</t>
    <rPh sb="0" eb="2">
      <t>ベッシ</t>
    </rPh>
    <rPh sb="2" eb="4">
      <t>メイサイ</t>
    </rPh>
    <phoneticPr fontId="1"/>
  </si>
  <si>
    <t>２．記入について</t>
    <rPh sb="2" eb="4">
      <t>キニュウ</t>
    </rPh>
    <phoneticPr fontId="1"/>
  </si>
  <si>
    <t>３．注意事項</t>
    <rPh sb="2" eb="4">
      <t>チュウイ</t>
    </rPh>
    <rPh sb="4" eb="6">
      <t>ジコウ</t>
    </rPh>
    <phoneticPr fontId="1"/>
  </si>
  <si>
    <t>・　弊社宛請求書作成に際しましては、「記入例」タブを参考にし、「請求書入力シート」
　　タブにて、請求書を作成してください。
・　請求内訳の項目が多く２枚目にまたがる場合は、区切りをつけて分割し、２枚に分けて
　　提出してください。
・　別紙内訳とした場合は内訳を、工事出来高とした場合は出来高調書等を、専用請求書と
　　は別に、必ずご用意ください。書式は自由で構いません。</t>
    <rPh sb="131" eb="133">
      <t>ウチワケ</t>
    </rPh>
    <rPh sb="135" eb="137">
      <t>コウジ</t>
    </rPh>
    <rPh sb="137" eb="140">
      <t>デキダカ</t>
    </rPh>
    <rPh sb="143" eb="145">
      <t>バアイ</t>
    </rPh>
    <rPh sb="146" eb="149">
      <t>デキダカ</t>
    </rPh>
    <rPh sb="149" eb="151">
      <t>チョウショ</t>
    </rPh>
    <rPh sb="151" eb="152">
      <t>トウ</t>
    </rPh>
    <phoneticPr fontId="1"/>
  </si>
  <si>
    <t>951-8018</t>
    <phoneticPr fontId="1"/>
  </si>
  <si>
    <t>（株）近藤組</t>
    <rPh sb="1" eb="2">
      <t>カブ</t>
    </rPh>
    <rPh sb="3" eb="6">
      <t>コンドウグミ</t>
    </rPh>
    <phoneticPr fontId="1"/>
  </si>
  <si>
    <t>025-222-2141</t>
    <phoneticPr fontId="1"/>
  </si>
  <si>
    <t>　請求書を提出する年月日を西暦で入力してください。20日を過ぎると翌月処理となりますのでご注意願います。</t>
    <rPh sb="5" eb="7">
      <t>テイシュツ</t>
    </rPh>
    <rPh sb="13" eb="15">
      <t>セイレキ</t>
    </rPh>
    <rPh sb="27" eb="28">
      <t>ニチ</t>
    </rPh>
    <rPh sb="29" eb="30">
      <t>ス</t>
    </rPh>
    <rPh sb="33" eb="34">
      <t>ヨク</t>
    </rPh>
    <rPh sb="34" eb="35">
      <t>ツキ</t>
    </rPh>
    <rPh sb="35" eb="37">
      <t>ショリ</t>
    </rPh>
    <rPh sb="45" eb="47">
      <t>チュウイ</t>
    </rPh>
    <rPh sb="47" eb="48">
      <t>ネガ</t>
    </rPh>
    <phoneticPr fontId="1"/>
  </si>
  <si>
    <t>　住所（郵便番号）、社名、電話番号を入力してください。印刷後、社印・代表者印を押印する箇所がありますので、必ず押印してください。</t>
    <rPh sb="1" eb="3">
      <t>ジュウショ</t>
    </rPh>
    <rPh sb="4" eb="8">
      <t>ユウビンバンゴウ</t>
    </rPh>
    <rPh sb="10" eb="12">
      <t>シャメイ</t>
    </rPh>
    <rPh sb="13" eb="15">
      <t>デンワ</t>
    </rPh>
    <rPh sb="15" eb="17">
      <t>バンゴウ</t>
    </rPh>
    <rPh sb="27" eb="29">
      <t>インサツ</t>
    </rPh>
    <rPh sb="29" eb="30">
      <t>ゴ</t>
    </rPh>
    <rPh sb="39" eb="40">
      <t>オシ</t>
    </rPh>
    <rPh sb="40" eb="41">
      <t>イン</t>
    </rPh>
    <rPh sb="43" eb="45">
      <t>カショ</t>
    </rPh>
    <phoneticPr fontId="1"/>
  </si>
  <si>
    <t>　注文書に書かれている6ケタ又は7ケタの貴社コードを入力してください。契約を交わしていない場合は、空欄、又は弊社経理課・現場員に確認してください。
　また、以前に注文書を交わした事があり、貴社コードがわかる場合は入力してください。</t>
    <rPh sb="54" eb="56">
      <t>ヘイシャ</t>
    </rPh>
    <rPh sb="56" eb="59">
      <t>ケイリカ</t>
    </rPh>
    <phoneticPr fontId="1"/>
  </si>
  <si>
    <t>200101</t>
    <phoneticPr fontId="1"/>
  </si>
  <si>
    <r>
      <rPr>
        <sz val="11"/>
        <color theme="1"/>
        <rFont val="ＭＳ 明朝"/>
        <family val="1"/>
        <charset val="128"/>
      </rPr>
      <t>(請求業者各位)</t>
    </r>
    <r>
      <rPr>
        <sz val="9"/>
        <color theme="1"/>
        <rFont val="ＭＳ 明朝"/>
        <family val="1"/>
        <charset val="128"/>
      </rPr>
      <t xml:space="preserve">
１　請求書は、２枚目の(経理部保管)と３枚目の(現場担当者控)を
　　提出してください。
２　請求書は、工事名別に作成してください。同工事名でも、注文
　　書の請求分と、それ以外の請求分はわけて請求書を作成し、提
　　出してください。
３　請求書締め切り日は各月20日、</t>
    </r>
    <r>
      <rPr>
        <sz val="9"/>
        <color rgb="FFFF0000"/>
        <rFont val="ＭＳ 明朝"/>
        <family val="1"/>
        <charset val="128"/>
      </rPr>
      <t>提出期限は各月23日まで</t>
    </r>
    <r>
      <rPr>
        <sz val="9"/>
        <color theme="1"/>
        <rFont val="ＭＳ 明朝"/>
        <family val="1"/>
        <charset val="128"/>
      </rPr>
      <t xml:space="preserve">に現場
　　、又は弊社宛必着するように提出してください。
　 (12月分については別に定めますので、詳しくは本社、又は現場
　　員にお尋ねください。)
　　提出期限に遅れますと、翌月の請求書として取り扱いますので
　　ご注意願います。
</t>
    </r>
    <r>
      <rPr>
        <sz val="9"/>
        <color rgb="FFFF0000"/>
        <rFont val="ＭＳ 明朝"/>
        <family val="1"/>
        <charset val="128"/>
      </rPr>
      <t>４　社印、代表者印は全部に必ず押印してください。</t>
    </r>
    <r>
      <rPr>
        <sz val="9"/>
        <color theme="1"/>
        <rFont val="ＭＳ 明朝"/>
        <family val="1"/>
        <charset val="128"/>
      </rPr>
      <t xml:space="preserve">
５　請求書入力フォームに入力した情報が、請求書に確実に反映さ
　　れている事を確認してください。
６　注文書を交わしている業者様は契約事項欄が記入されている事
　　を確認してください。
７　印刷後に間違いがあった場合、直接訂正して頂いても構いませ
　　んが、訂正印の押印をお願いします。また、２枚目との相違が
　　出ないようご注意願います。
</t>
    </r>
    <rPh sb="1" eb="3">
      <t>セイキュウ</t>
    </rPh>
    <rPh sb="3" eb="5">
      <t>ギョウシャ</t>
    </rPh>
    <rPh sb="5" eb="7">
      <t>カクイ</t>
    </rPh>
    <rPh sb="12" eb="14">
      <t>セイキュウ</t>
    </rPh>
    <rPh sb="14" eb="15">
      <t>ショ</t>
    </rPh>
    <rPh sb="18" eb="20">
      <t>マイメ</t>
    </rPh>
    <rPh sb="22" eb="25">
      <t>ケイリブ</t>
    </rPh>
    <rPh sb="25" eb="27">
      <t>ホカン</t>
    </rPh>
    <rPh sb="30" eb="32">
      <t>マイメ</t>
    </rPh>
    <rPh sb="39" eb="40">
      <t>ヒカ</t>
    </rPh>
    <rPh sb="45" eb="47">
      <t>テイシュツ</t>
    </rPh>
    <rPh sb="58" eb="61">
      <t>セイキュウショ</t>
    </rPh>
    <rPh sb="63" eb="65">
      <t>コウジ</t>
    </rPh>
    <rPh sb="65" eb="66">
      <t>メイ</t>
    </rPh>
    <rPh sb="66" eb="67">
      <t>ベツ</t>
    </rPh>
    <rPh sb="68" eb="70">
      <t>サクセイ</t>
    </rPh>
    <rPh sb="91" eb="93">
      <t>セイキュウ</t>
    </rPh>
    <rPh sb="93" eb="94">
      <t>ブン</t>
    </rPh>
    <rPh sb="98" eb="100">
      <t>イガイ</t>
    </rPh>
    <rPh sb="101" eb="103">
      <t>セイキュウ</t>
    </rPh>
    <rPh sb="103" eb="104">
      <t>ブン</t>
    </rPh>
    <rPh sb="132" eb="135">
      <t>セイキュウショ</t>
    </rPh>
    <rPh sb="135" eb="136">
      <t>シ</t>
    </rPh>
    <rPh sb="137" eb="138">
      <t>キ</t>
    </rPh>
    <rPh sb="139" eb="140">
      <t>ビ</t>
    </rPh>
    <rPh sb="141" eb="143">
      <t>カクツキ</t>
    </rPh>
    <rPh sb="145" eb="146">
      <t>ニチ</t>
    </rPh>
    <rPh sb="147" eb="149">
      <t>テイシュツ</t>
    </rPh>
    <rPh sb="149" eb="151">
      <t>キゲン</t>
    </rPh>
    <rPh sb="152" eb="154">
      <t>カクツキ</t>
    </rPh>
    <rPh sb="156" eb="157">
      <t>ニチ</t>
    </rPh>
    <rPh sb="168" eb="170">
      <t>ヘイシャ</t>
    </rPh>
    <rPh sb="216" eb="217">
      <t>マタ</t>
    </rPh>
    <rPh sb="218" eb="220">
      <t>ゲンバ</t>
    </rPh>
    <rPh sb="223" eb="224">
      <t>イン</t>
    </rPh>
    <rPh sb="280" eb="282">
      <t>シャイン</t>
    </rPh>
    <rPh sb="283" eb="286">
      <t>ダイヒョウシャ</t>
    </rPh>
    <rPh sb="286" eb="287">
      <t>イン</t>
    </rPh>
    <rPh sb="288" eb="290">
      <t>ゼンブ</t>
    </rPh>
    <rPh sb="291" eb="292">
      <t>カナラ</t>
    </rPh>
    <rPh sb="293" eb="294">
      <t>オシ</t>
    </rPh>
    <rPh sb="294" eb="295">
      <t>イン</t>
    </rPh>
    <rPh sb="463" eb="464">
      <t>デ</t>
    </rPh>
    <phoneticPr fontId="1"/>
  </si>
  <si>
    <t>　セルをクリックすると当座・普通を選択できるようになっています。当座、又は普通を選択してください。直接入力してもかまいません。</t>
    <phoneticPr fontId="1"/>
  </si>
  <si>
    <t>(現場担当者控)</t>
    <rPh sb="1" eb="3">
      <t>ゲンバ</t>
    </rPh>
    <rPh sb="3" eb="6">
      <t>タントウシャ</t>
    </rPh>
    <rPh sb="6" eb="7">
      <t>ヒカ</t>
    </rPh>
    <phoneticPr fontId="1"/>
  </si>
  <si>
    <r>
      <t>・　「請求書入力シート」を印刷して頂くと、「請求業者控」、「経理部保管」、「現場担
　　当者控」が出力されます。そのうち、「経理部保管」と「現場担当者控」を提出してく
　　ださい。
・　工事名別に作成してください。同工事名でも、注文書分とそうでない分はわけて請求書
　　を作成し、提出してください。
・　請求書締め切り日は各月20日、</t>
    </r>
    <r>
      <rPr>
        <b/>
        <sz val="11"/>
        <color rgb="FFFF0000"/>
        <rFont val="ＭＳ 明朝"/>
        <family val="1"/>
        <charset val="128"/>
      </rPr>
      <t>提出期限は各月23日まで</t>
    </r>
    <r>
      <rPr>
        <sz val="11"/>
        <color theme="1"/>
        <rFont val="ＭＳ 明朝"/>
        <family val="1"/>
        <charset val="128"/>
      </rPr>
      <t>に現場、又は本社宛必着する
　　ように提出してください。
　 (12月分については別に定めますので、詳しくは本社、又は現場員にお尋ねください。)
　　提出期限に遅れますと、翌月の請求書として取り扱いますのでご注意ください。
・　社印、代表者印は必ず押印してください。社印、代表者印のない請求書は受付できませ
　　んのでご注意ください。
・　請求書入力フォームに入力した情報が、請求書に確実に反映されている事を確認してく
　　ださい。
・　注文書を交わしている業者様は契約事項欄が記入されている事を確認してください。
・　印刷後に間違いがあった場合、直接訂正して頂いても構いませんが、訂正印の押印をし
　　てください。また、控と提出する請求書の相違が出ないようご注意ください。
・　印刷は白黒、カラーどちらでも受付しております。</t>
    </r>
    <rPh sb="38" eb="40">
      <t>ゲンバ</t>
    </rPh>
    <rPh sb="70" eb="72">
      <t>ゲンバ</t>
    </rPh>
    <rPh sb="72" eb="75">
      <t>タントウシャ</t>
    </rPh>
    <rPh sb="75" eb="76">
      <t>ヒカ</t>
    </rPh>
    <rPh sb="108" eb="109">
      <t>ドウ</t>
    </rPh>
    <rPh sb="109" eb="112">
      <t>コウジメイ</t>
    </rPh>
    <rPh sb="115" eb="118">
      <t>チュウモンショ</t>
    </rPh>
    <rPh sb="118" eb="119">
      <t>ブン</t>
    </rPh>
    <rPh sb="125" eb="126">
      <t>ブン</t>
    </rPh>
    <rPh sb="130" eb="133">
      <t>セイキュウショ</t>
    </rPh>
    <rPh sb="137" eb="139">
      <t>サクセイ</t>
    </rPh>
    <rPh sb="141" eb="143">
      <t>テイシュツ</t>
    </rPh>
    <rPh sb="318" eb="320">
      <t>ダイヒョウ</t>
    </rPh>
    <rPh sb="320" eb="321">
      <t>シャ</t>
    </rPh>
    <rPh sb="321" eb="322">
      <t>イン</t>
    </rPh>
    <rPh sb="540" eb="542">
      <t>ウケツケ</t>
    </rPh>
    <phoneticPr fontId="1"/>
  </si>
  <si>
    <t>↓</t>
    <phoneticPr fontId="1"/>
  </si>
  <si>
    <t>↓</t>
    <phoneticPr fontId="1"/>
  </si>
  <si>
    <t>（1ケタ）又は（2ケタ）又は（8ケタ）</t>
    <rPh sb="5" eb="6">
      <t>マタ</t>
    </rPh>
    <rPh sb="12" eb="13">
      <t>マタ</t>
    </rPh>
    <phoneticPr fontId="1"/>
  </si>
  <si>
    <t>　注文書に書かれている1ケタ、又は2ケタ、又は8ケタの工事コードを入力してください。契約を交わしていない場合は、空欄、又は弊社経理課・現場員に確認してください。</t>
    <rPh sb="61" eb="63">
      <t>ヘイシャ</t>
    </rPh>
    <rPh sb="63" eb="66">
      <t>ケイリカ</t>
    </rPh>
    <phoneticPr fontId="1"/>
  </si>
  <si>
    <t>-</t>
  </si>
  <si>
    <t>-</t>
    <phoneticPr fontId="1"/>
  </si>
  <si>
    <t xml:space="preserve"> 金　額　（　税　抜　）</t>
    <phoneticPr fontId="1"/>
  </si>
  <si>
    <t>明　細</t>
    <rPh sb="0" eb="1">
      <t>メイ</t>
    </rPh>
    <rPh sb="2" eb="3">
      <t>ホソ</t>
    </rPh>
    <phoneticPr fontId="1"/>
  </si>
  <si>
    <t>工　種</t>
    <rPh sb="0" eb="1">
      <t>コウ</t>
    </rPh>
    <rPh sb="2" eb="3">
      <t>シュ</t>
    </rPh>
    <phoneticPr fontId="1"/>
  </si>
  <si>
    <t>(消費税抜き金額)</t>
    <phoneticPr fontId="1"/>
  </si>
  <si>
    <t>消</t>
    <rPh sb="0" eb="1">
      <t>ショウ</t>
    </rPh>
    <phoneticPr fontId="1"/>
  </si>
  <si>
    <t>費</t>
    <rPh sb="0" eb="1">
      <t>ヒ</t>
    </rPh>
    <phoneticPr fontId="1"/>
  </si>
  <si>
    <t>税</t>
    <rPh sb="0" eb="1">
      <t>ゼイ</t>
    </rPh>
    <phoneticPr fontId="1"/>
  </si>
  <si>
    <t>合計</t>
    <rPh sb="0" eb="2">
      <t>ゴウケイ</t>
    </rPh>
    <phoneticPr fontId="1"/>
  </si>
  <si>
    <t>抜</t>
    <rPh sb="0" eb="1">
      <t>ヌ</t>
    </rPh>
    <phoneticPr fontId="1"/>
  </si>
  <si>
    <t>金</t>
    <rPh sb="0" eb="1">
      <t>キン</t>
    </rPh>
    <phoneticPr fontId="1"/>
  </si>
  <si>
    <t>額</t>
    <rPh sb="0" eb="1">
      <t>ガク</t>
    </rPh>
    <phoneticPr fontId="1"/>
  </si>
  <si>
    <t>合</t>
    <rPh sb="0" eb="1">
      <t>ゴウ</t>
    </rPh>
    <phoneticPr fontId="1"/>
  </si>
  <si>
    <t>計</t>
    <rPh sb="0" eb="1">
      <t>ケイ</t>
    </rPh>
    <phoneticPr fontId="1"/>
  </si>
  <si>
    <t>　摘要に別紙明細と記入した場合は、別紙明細を一緒に提出してください。また、工事出来高と記入したの場合は、出来高調書を一緒に提出してください。
　金額は数量・単価によって算出されますが、一式とする場合は金額欄に直接金額を入力してください。消費税に差異がある場合も直接入力してください。点線に合わせ３ケタづつ入力してください。
　軽減税率となる場合は、消費税を直接入力してください。</t>
    <rPh sb="118" eb="121">
      <t>ショウヒゼイ</t>
    </rPh>
    <rPh sb="122" eb="124">
      <t>サイ</t>
    </rPh>
    <rPh sb="127" eb="129">
      <t>バアイ</t>
    </rPh>
    <rPh sb="130" eb="132">
      <t>チョクセツ</t>
    </rPh>
    <rPh sb="132" eb="134">
      <t>ニュウリョク</t>
    </rPh>
    <rPh sb="141" eb="143">
      <t>テンセン</t>
    </rPh>
    <rPh sb="144" eb="145">
      <t>ア</t>
    </rPh>
    <rPh sb="152" eb="154">
      <t>ニュウリョク</t>
    </rPh>
    <phoneticPr fontId="1"/>
  </si>
  <si>
    <t>　工事名を入力してください。工事名がわからない場合は、弊社経理課・現場員に確認してください。略称でもかまいませんが、現場員に確認の上、記入してください。</t>
    <rPh sb="14" eb="17">
      <t>コウジメイ</t>
    </rPh>
    <rPh sb="23" eb="25">
      <t>バアイ</t>
    </rPh>
    <rPh sb="46" eb="48">
      <t>リャクショウ</t>
    </rPh>
    <rPh sb="58" eb="60">
      <t>ゲンバ</t>
    </rPh>
    <rPh sb="60" eb="61">
      <t>イン</t>
    </rPh>
    <rPh sb="62" eb="64">
      <t>カクニン</t>
    </rPh>
    <rPh sb="65" eb="66">
      <t>ウエ</t>
    </rPh>
    <rPh sb="67" eb="69">
      <t>キニュウ</t>
    </rPh>
    <phoneticPr fontId="1"/>
  </si>
  <si>
    <t>40210010</t>
    <phoneticPr fontId="1"/>
  </si>
  <si>
    <t>新潟市中央区稲荷町3535番地1</t>
    <rPh sb="0" eb="3">
      <t>ニイガタシ</t>
    </rPh>
    <rPh sb="3" eb="6">
      <t>チュウオウク</t>
    </rPh>
    <rPh sb="6" eb="9">
      <t>イナリマチ</t>
    </rPh>
    <rPh sb="13" eb="15">
      <t>バンチ</t>
    </rPh>
    <phoneticPr fontId="1"/>
  </si>
  <si>
    <t>1234567</t>
    <phoneticPr fontId="1"/>
  </si>
  <si>
    <t>式</t>
    <rPh sb="0" eb="1">
      <t>シキ</t>
    </rPh>
    <phoneticPr fontId="1"/>
  </si>
  <si>
    <t>000</t>
    <phoneticPr fontId="1"/>
  </si>
  <si>
    <t>1</t>
    <phoneticPr fontId="1"/>
  </si>
  <si>
    <r>
      <rPr>
        <sz val="10"/>
        <color rgb="FFFF0000"/>
        <rFont val="ＭＳ 明朝"/>
        <family val="1"/>
        <charset val="128"/>
      </rPr>
      <t>（注文書を交わしている会社様のみ入力してください。）</t>
    </r>
    <r>
      <rPr>
        <sz val="10"/>
        <color theme="1"/>
        <rFont val="ＭＳ 明朝"/>
        <family val="1"/>
        <charset val="128"/>
      </rPr>
      <t xml:space="preserve">
・｢注文ＮＯ．｣には、注文書に書かれている5ケタ又は6ケタの注文ＮＯ．を記入してください。
・｢当初契約金額｣には、当初契約分の金額を入力してください（税込）。
・｢変更契約金額｣には、変更契約を交わしている場合のみ増減分の金額を入力してください（税込）。
・｢前回迄受領金額｣には、先月迄に請求している金額の合計を入力してください（税込）。
※税込金額で入力してください。
※注文書分の請求ではない場合、空欄にしてください。</t>
    </r>
    <phoneticPr fontId="1"/>
  </si>
  <si>
    <r>
      <rPr>
        <sz val="10"/>
        <color rgb="FFFF0000"/>
        <rFont val="ＭＳ 明朝"/>
        <family val="1"/>
        <charset val="128"/>
      </rPr>
      <t>（注文書を交わしている会社様のみ入力してください。）</t>
    </r>
    <r>
      <rPr>
        <sz val="10"/>
        <color theme="1"/>
        <rFont val="ＭＳ 明朝"/>
        <family val="1"/>
        <charset val="128"/>
      </rPr>
      <t xml:space="preserve">
　注文書に明記されている、大工種・工種・明細を入力してください。複数の数字が注文書に書かれている場合は、すべて入力してください（数字が重複している場合は、１つだけ入力してください）。
　注文ＮＯ．が空欄の場合は、大工種・工種・明細も空欄にしてください。</t>
    </r>
    <phoneticPr fontId="1"/>
  </si>
  <si>
    <t>・　２０２０年７月より、弊社指定請求書をエクセルにて作成・印刷し、提出して頂く事と
　　なりました。従前の請求書用紙でも受け付けは致しますが、今後請求書用紙の販売は行
　　いません。
・　従前の専用請求書と同じ様式となっております。印刷していただいて、手書きで記入し
　　ても構いませんが、ボールペン等の消えないペンで記入してください。</t>
    <rPh sb="6" eb="7">
      <t>ネン</t>
    </rPh>
    <rPh sb="8" eb="9">
      <t>ガツ</t>
    </rPh>
    <rPh sb="12" eb="14">
      <t>ヘイシャ</t>
    </rPh>
    <rPh sb="14" eb="16">
      <t>シテイ</t>
    </rPh>
    <rPh sb="16" eb="19">
      <t>セイキュウショ</t>
    </rPh>
    <rPh sb="26" eb="28">
      <t>サクセイ</t>
    </rPh>
    <rPh sb="29" eb="31">
      <t>インサツ</t>
    </rPh>
    <rPh sb="33" eb="35">
      <t>テイシュツ</t>
    </rPh>
    <rPh sb="37" eb="38">
      <t>イタダ</t>
    </rPh>
    <rPh sb="39" eb="40">
      <t>コト</t>
    </rPh>
    <rPh sb="95" eb="97">
      <t>ジュウゼン</t>
    </rPh>
    <rPh sb="98" eb="100">
      <t>センヨウ</t>
    </rPh>
    <rPh sb="100" eb="103">
      <t>セイキュウショ</t>
    </rPh>
    <rPh sb="104" eb="105">
      <t>オナ</t>
    </rPh>
    <rPh sb="106" eb="108">
      <t>ヨウシキ</t>
    </rPh>
    <rPh sb="117" eb="119">
      <t>インサツ</t>
    </rPh>
    <rPh sb="127" eb="129">
      <t>テガ</t>
    </rPh>
    <rPh sb="131" eb="133">
      <t>キニュウ</t>
    </rPh>
    <rPh sb="139" eb="140">
      <t>カマ</t>
    </rPh>
    <rPh sb="151" eb="152">
      <t>トウ</t>
    </rPh>
    <rPh sb="153" eb="154">
      <t>キ</t>
    </rPh>
    <rPh sb="160" eb="162">
      <t>キニュウ</t>
    </rPh>
    <phoneticPr fontId="1"/>
  </si>
  <si>
    <t>　摘要に別紙明細と記入した場合は、別紙明細を一緒に提出してください。また、工事出来高と記入したの場合は、出来高調書を一緒に提出してください。
　金額は数量・単価によって算出されますが、一式とする場合は金額欄に直接金額を入力してください。消費税に差異がある場合も直接入力してください。点線に合わせ３ケタづつ入力してください。
　軽減税率となる場合は、消費税を直接入力してください。
　金額セルには書式が入っています。直接入力した際には書式が消えますので、数量・単価に入力し直す際は戻るボタンで戻ってから入力してください。</t>
    <rPh sb="118" eb="121">
      <t>ショウヒゼイ</t>
    </rPh>
    <rPh sb="122" eb="124">
      <t>サイ</t>
    </rPh>
    <rPh sb="127" eb="129">
      <t>バアイ</t>
    </rPh>
    <rPh sb="130" eb="132">
      <t>チョクセツ</t>
    </rPh>
    <rPh sb="132" eb="134">
      <t>ニュウリョク</t>
    </rPh>
    <rPh sb="141" eb="143">
      <t>テンセン</t>
    </rPh>
    <rPh sb="144" eb="145">
      <t>ア</t>
    </rPh>
    <rPh sb="152" eb="154">
      <t>ニュウリョク</t>
    </rPh>
    <rPh sb="191" eb="193">
      <t>キンガク</t>
    </rPh>
    <rPh sb="197" eb="199">
      <t>ショシキ</t>
    </rPh>
    <rPh sb="200" eb="201">
      <t>ハイ</t>
    </rPh>
    <rPh sb="207" eb="209">
      <t>チョクセツ</t>
    </rPh>
    <rPh sb="209" eb="211">
      <t>ニュウリョク</t>
    </rPh>
    <rPh sb="213" eb="214">
      <t>サイ</t>
    </rPh>
    <rPh sb="216" eb="218">
      <t>ショシキ</t>
    </rPh>
    <rPh sb="219" eb="220">
      <t>キ</t>
    </rPh>
    <rPh sb="226" eb="228">
      <t>スウリョウ</t>
    </rPh>
    <rPh sb="229" eb="231">
      <t>タンカ</t>
    </rPh>
    <rPh sb="232" eb="234">
      <t>ニュウリョク</t>
    </rPh>
    <rPh sb="235" eb="236">
      <t>ナオ</t>
    </rPh>
    <rPh sb="237" eb="238">
      <t>サイ</t>
    </rPh>
    <rPh sb="239" eb="240">
      <t>モド</t>
    </rPh>
    <rPh sb="245" eb="246">
      <t>モド</t>
    </rPh>
    <rPh sb="250" eb="252">
      <t>ニュウリョク</t>
    </rPh>
    <phoneticPr fontId="1"/>
  </si>
  <si>
    <t>=IF(AI51="",IF(AC51&amp;AE51&amp;AG51="","",VALUE(AC51&amp;AE51&amp;AG51)),"")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</si>
</sst>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000;&quot;▲ &quot;0.000"/>
    <numFmt numFmtId="179" formatCode="0_);[Red]\(0\)"/>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4"/>
      <color theme="1"/>
      <name val="ＭＳ 明朝"/>
      <family val="1"/>
      <charset val="128"/>
    </font>
    <font>
      <sz val="16"/>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1"/>
      <color theme="1"/>
      <name val="ＭＳ Ｐゴシック"/>
      <family val="2"/>
      <charset val="128"/>
      <scheme val="minor"/>
    </font>
    <font>
      <sz val="12"/>
      <color theme="1"/>
      <name val="ＭＳ 明朝"/>
      <family val="1"/>
      <charset val="128"/>
    </font>
    <font>
      <sz val="6"/>
      <color theme="1"/>
      <name val="ＭＳ 明朝"/>
      <family val="1"/>
      <charset val="128"/>
    </font>
    <font>
      <b/>
      <sz val="11"/>
      <color theme="1"/>
      <name val="ＭＳ 明朝"/>
      <family val="1"/>
      <charset val="128"/>
    </font>
    <font>
      <sz val="7"/>
      <color theme="1"/>
      <name val="ＭＳ 明朝"/>
      <family val="1"/>
      <charset val="128"/>
    </font>
    <font>
      <b/>
      <sz val="16"/>
      <color theme="1"/>
      <name val="HG丸ｺﾞｼｯｸM-PRO"/>
      <family val="3"/>
      <charset val="128"/>
    </font>
    <font>
      <b/>
      <sz val="16"/>
      <color theme="1"/>
      <name val="ＭＳ 明朝"/>
      <family val="1"/>
      <charset val="128"/>
    </font>
    <font>
      <sz val="5"/>
      <color theme="1"/>
      <name val="ＭＳ 明朝"/>
      <family val="1"/>
      <charset val="128"/>
    </font>
    <font>
      <sz val="9"/>
      <color indexed="81"/>
      <name val="ＭＳ 明朝"/>
      <family val="1"/>
      <charset val="128"/>
    </font>
    <font>
      <b/>
      <sz val="14"/>
      <color theme="1"/>
      <name val="HG丸ｺﾞｼｯｸM-PRO"/>
      <family val="3"/>
      <charset val="128"/>
    </font>
    <font>
      <b/>
      <sz val="11"/>
      <color rgb="FFFF0000"/>
      <name val="ＭＳ 明朝"/>
      <family val="1"/>
      <charset val="128"/>
    </font>
    <font>
      <sz val="9"/>
      <color rgb="FFFF0000"/>
      <name val="ＭＳ 明朝"/>
      <family val="1"/>
      <charset val="128"/>
    </font>
    <font>
      <sz val="11"/>
      <color theme="0"/>
      <name val="ＭＳ Ｐゴシック"/>
      <family val="2"/>
      <charset val="128"/>
      <scheme val="minor"/>
    </font>
    <font>
      <sz val="11"/>
      <color theme="0"/>
      <name val="ＭＳ 明朝"/>
      <family val="1"/>
      <charset val="128"/>
    </font>
    <font>
      <sz val="11"/>
      <color rgb="FF99FF33"/>
      <name val="ＭＳ 明朝"/>
      <family val="1"/>
      <charset val="128"/>
    </font>
    <font>
      <sz val="10"/>
      <color rgb="FFFF0000"/>
      <name val="ＭＳ 明朝"/>
      <family val="1"/>
      <charset val="128"/>
    </font>
    <font>
      <sz val="10"/>
      <color theme="1"/>
      <name val="ＭＳ Ｐゴシック"/>
      <family val="2"/>
      <charset val="128"/>
      <scheme val="minor"/>
    </font>
    <font>
      <sz val="10"/>
      <color theme="1"/>
      <name val="ＭＳ Ｐゴシック"/>
      <family val="3"/>
      <charset val="128"/>
      <scheme val="minor"/>
    </font>
    <font>
      <sz val="15"/>
      <color theme="1"/>
      <name val="ＭＳ 明朝"/>
      <family val="1"/>
      <charset val="128"/>
    </font>
  </fonts>
  <fills count="11">
    <fill>
      <patternFill patternType="none"/>
    </fill>
    <fill>
      <patternFill patternType="gray125"/>
    </fill>
    <fill>
      <patternFill patternType="solid">
        <fgColor rgb="FFFFC000"/>
        <bgColor indexed="64"/>
      </patternFill>
    </fill>
    <fill>
      <patternFill patternType="solid">
        <fgColor rgb="FF99FF33"/>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92D050"/>
        <bgColor indexed="64"/>
      </patternFill>
    </fill>
    <fill>
      <patternFill patternType="solid">
        <fgColor rgb="FFE2EFDA"/>
        <bgColor indexed="64"/>
      </patternFill>
    </fill>
    <fill>
      <patternFill patternType="solid">
        <fgColor theme="0"/>
        <bgColor indexed="64"/>
      </patternFill>
    </fill>
    <fill>
      <patternFill patternType="solid">
        <fgColor theme="9" tint="0.59999389629810485"/>
        <bgColor indexed="64"/>
      </patternFill>
    </fill>
    <fill>
      <patternFill patternType="solid">
        <fgColor theme="4" tint="0.59999389629810485"/>
        <bgColor indexed="64"/>
      </patternFill>
    </fill>
  </fills>
  <borders count="297">
    <border>
      <left/>
      <right/>
      <top/>
      <bottom/>
      <diagonal/>
    </border>
    <border>
      <left/>
      <right/>
      <top/>
      <bottom style="double">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style="medium">
        <color indexed="64"/>
      </top>
      <bottom/>
      <diagonal/>
    </border>
    <border>
      <left/>
      <right style="dotted">
        <color indexed="64"/>
      </right>
      <top/>
      <bottom style="medium">
        <color indexed="64"/>
      </bottom>
      <diagonal/>
    </border>
    <border>
      <left style="dotted">
        <color indexed="64"/>
      </left>
      <right/>
      <top style="medium">
        <color indexed="64"/>
      </top>
      <bottom/>
      <diagonal/>
    </border>
    <border>
      <left style="dotted">
        <color indexed="64"/>
      </left>
      <right/>
      <top/>
      <bottom style="medium">
        <color indexed="64"/>
      </bottom>
      <diagonal/>
    </border>
    <border>
      <left/>
      <right/>
      <top style="dashed">
        <color indexed="64"/>
      </top>
      <bottom/>
      <diagonal/>
    </border>
    <border>
      <left/>
      <right style="medium">
        <color indexed="64"/>
      </right>
      <top style="dashed">
        <color indexed="64"/>
      </top>
      <bottom/>
      <diagonal/>
    </border>
    <border>
      <left/>
      <right style="thin">
        <color indexed="64"/>
      </right>
      <top/>
      <bottom style="dotted">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medium">
        <color rgb="FF0070C0"/>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slantDashDot">
        <color rgb="FF0070C0"/>
      </left>
      <right style="thin">
        <color indexed="64"/>
      </right>
      <top style="slantDashDot">
        <color rgb="FF0070C0"/>
      </top>
      <bottom style="thin">
        <color indexed="64"/>
      </bottom>
      <diagonal/>
    </border>
    <border>
      <left style="thin">
        <color indexed="64"/>
      </left>
      <right style="thin">
        <color indexed="64"/>
      </right>
      <top style="slantDashDot">
        <color rgb="FF0070C0"/>
      </top>
      <bottom style="thin">
        <color indexed="64"/>
      </bottom>
      <diagonal/>
    </border>
    <border>
      <left style="thin">
        <color indexed="64"/>
      </left>
      <right style="slantDashDot">
        <color rgb="FF0070C0"/>
      </right>
      <top style="slantDashDot">
        <color rgb="FF0070C0"/>
      </top>
      <bottom style="thin">
        <color indexed="64"/>
      </bottom>
      <diagonal/>
    </border>
    <border>
      <left style="slantDashDot">
        <color rgb="FF0070C0"/>
      </left>
      <right style="thin">
        <color indexed="64"/>
      </right>
      <top style="thin">
        <color indexed="64"/>
      </top>
      <bottom style="slantDashDot">
        <color rgb="FF0070C0"/>
      </bottom>
      <diagonal/>
    </border>
    <border>
      <left style="thin">
        <color indexed="64"/>
      </left>
      <right style="thin">
        <color indexed="64"/>
      </right>
      <top style="thin">
        <color indexed="64"/>
      </top>
      <bottom style="slantDashDot">
        <color rgb="FF0070C0"/>
      </bottom>
      <diagonal/>
    </border>
    <border>
      <left style="thin">
        <color indexed="64"/>
      </left>
      <right style="slantDashDot">
        <color rgb="FF0070C0"/>
      </right>
      <top style="thin">
        <color indexed="64"/>
      </top>
      <bottom style="slantDashDot">
        <color rgb="FF0070C0"/>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theme="1"/>
      </right>
      <top style="medium">
        <color indexed="64"/>
      </top>
      <bottom style="medium">
        <color indexed="64"/>
      </bottom>
      <diagonal/>
    </border>
    <border>
      <left style="thin">
        <color theme="1"/>
      </left>
      <right/>
      <top style="medium">
        <color indexed="64"/>
      </top>
      <bottom style="medium">
        <color indexed="64"/>
      </bottom>
      <diagonal/>
    </border>
    <border>
      <left style="thin">
        <color indexed="64"/>
      </left>
      <right/>
      <top style="thin">
        <color theme="1"/>
      </top>
      <bottom/>
      <diagonal/>
    </border>
    <border>
      <left/>
      <right style="thin">
        <color indexed="64"/>
      </right>
      <top style="thin">
        <color theme="1"/>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right style="medium">
        <color indexed="64"/>
      </right>
      <top style="thin">
        <color indexed="64"/>
      </top>
      <bottom style="medium">
        <color theme="1"/>
      </bottom>
      <diagonal/>
    </border>
    <border>
      <left/>
      <right/>
      <top style="thin">
        <color indexed="64"/>
      </top>
      <bottom style="medium">
        <color theme="1"/>
      </bottom>
      <diagonal/>
    </border>
    <border>
      <left style="thin">
        <color indexed="64"/>
      </left>
      <right/>
      <top style="thin">
        <color indexed="64"/>
      </top>
      <bottom style="medium">
        <color theme="1"/>
      </bottom>
      <diagonal/>
    </border>
    <border>
      <left/>
      <right/>
      <top style="medium">
        <color theme="1"/>
      </top>
      <bottom style="thick">
        <color rgb="FFFF0000"/>
      </bottom>
      <diagonal/>
    </border>
    <border>
      <left/>
      <right style="medium">
        <color indexed="64"/>
      </right>
      <top style="medium">
        <color theme="1"/>
      </top>
      <bottom style="medium">
        <color theme="1"/>
      </bottom>
      <diagonal/>
    </border>
    <border>
      <left/>
      <right/>
      <top style="medium">
        <color theme="1"/>
      </top>
      <bottom style="medium">
        <color theme="1"/>
      </bottom>
      <diagonal/>
    </border>
    <border>
      <left style="thin">
        <color indexed="64"/>
      </left>
      <right/>
      <top style="medium">
        <color theme="1"/>
      </top>
      <bottom style="medium">
        <color theme="1"/>
      </bottom>
      <diagonal/>
    </border>
    <border>
      <left style="medium">
        <color indexed="64"/>
      </left>
      <right style="medium">
        <color indexed="64"/>
      </right>
      <top/>
      <bottom/>
      <diagonal/>
    </border>
    <border>
      <left style="thin">
        <color indexed="64"/>
      </left>
      <right style="dotted">
        <color theme="1"/>
      </right>
      <top style="thin">
        <color indexed="64"/>
      </top>
      <bottom style="medium">
        <color indexed="64"/>
      </bottom>
      <diagonal/>
    </border>
    <border>
      <left style="thin">
        <color indexed="64"/>
      </left>
      <right style="dotted">
        <color theme="1"/>
      </right>
      <top style="thin">
        <color indexed="64"/>
      </top>
      <bottom style="thin">
        <color indexed="64"/>
      </bottom>
      <diagonal/>
    </border>
    <border>
      <left style="dotted">
        <color theme="1"/>
      </left>
      <right style="thin">
        <color indexed="64"/>
      </right>
      <top style="thin">
        <color indexed="64"/>
      </top>
      <bottom style="thin">
        <color indexed="64"/>
      </bottom>
      <diagonal/>
    </border>
    <border>
      <left style="dotted">
        <color theme="1"/>
      </left>
      <right style="thin">
        <color indexed="64"/>
      </right>
      <top style="thin">
        <color indexed="64"/>
      </top>
      <bottom style="medium">
        <color indexed="64"/>
      </bottom>
      <diagonal/>
    </border>
    <border>
      <left style="dotted">
        <color theme="1"/>
      </left>
      <right style="thin">
        <color indexed="64"/>
      </right>
      <top style="dotted">
        <color theme="1"/>
      </top>
      <bottom style="thin">
        <color indexed="64"/>
      </bottom>
      <diagonal/>
    </border>
    <border>
      <left style="thin">
        <color indexed="64"/>
      </left>
      <right style="thin">
        <color indexed="64"/>
      </right>
      <top style="dotted">
        <color theme="1"/>
      </top>
      <bottom style="thin">
        <color indexed="64"/>
      </bottom>
      <diagonal/>
    </border>
    <border>
      <left style="thin">
        <color indexed="64"/>
      </left>
      <right style="dotted">
        <color theme="1"/>
      </right>
      <top style="dotted">
        <color theme="1"/>
      </top>
      <bottom style="thin">
        <color indexed="64"/>
      </bottom>
      <diagonal/>
    </border>
    <border>
      <left style="dotted">
        <color theme="1"/>
      </left>
      <right/>
      <top style="thin">
        <color indexed="64"/>
      </top>
      <bottom style="thin">
        <color indexed="64"/>
      </bottom>
      <diagonal/>
    </border>
    <border>
      <left style="dotted">
        <color theme="1"/>
      </left>
      <right/>
      <top style="medium">
        <color indexed="64"/>
      </top>
      <bottom style="medium">
        <color indexed="64"/>
      </bottom>
      <diagonal/>
    </border>
    <border>
      <left style="dotted">
        <color theme="1"/>
      </left>
      <right style="thin">
        <color indexed="64"/>
      </right>
      <top/>
      <bottom style="medium">
        <color indexed="64"/>
      </bottom>
      <diagonal/>
    </border>
    <border>
      <left style="dotted">
        <color theme="1"/>
      </left>
      <right/>
      <top/>
      <bottom style="medium">
        <color indexed="64"/>
      </bottom>
      <diagonal/>
    </border>
    <border>
      <left style="dotted">
        <color theme="1"/>
      </left>
      <right/>
      <top/>
      <bottom/>
      <diagonal/>
    </border>
    <border>
      <left style="dotted">
        <color theme="1"/>
      </left>
      <right/>
      <top style="thin">
        <color indexed="64"/>
      </top>
      <bottom style="medium">
        <color theme="1"/>
      </bottom>
      <diagonal/>
    </border>
    <border>
      <left style="dotted">
        <color theme="1"/>
      </left>
      <right/>
      <top style="medium">
        <color theme="1"/>
      </top>
      <bottom style="medium">
        <color theme="1"/>
      </bottom>
      <diagonal/>
    </border>
    <border>
      <left style="dotted">
        <color theme="1"/>
      </left>
      <right/>
      <top/>
      <bottom style="medium">
        <color theme="1"/>
      </bottom>
      <diagonal/>
    </border>
    <border>
      <left/>
      <right/>
      <top style="thin">
        <color theme="1"/>
      </top>
      <bottom/>
      <diagonal/>
    </border>
    <border>
      <left/>
      <right/>
      <top/>
      <bottom style="thin">
        <color theme="1"/>
      </bottom>
      <diagonal/>
    </border>
    <border>
      <left style="thin">
        <color indexed="64"/>
      </left>
      <right style="thin">
        <color indexed="64"/>
      </right>
      <top style="thin">
        <color indexed="64"/>
      </top>
      <bottom style="thin">
        <color theme="1"/>
      </bottom>
      <diagonal/>
    </border>
    <border>
      <left/>
      <right style="thin">
        <color indexed="64"/>
      </right>
      <top style="thin">
        <color indexed="64"/>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dotted">
        <color theme="1"/>
      </left>
      <right/>
      <top style="medium">
        <color theme="1"/>
      </top>
      <bottom/>
      <diagonal/>
    </border>
    <border>
      <left style="medium">
        <color theme="1"/>
      </left>
      <right style="thin">
        <color theme="1"/>
      </right>
      <top style="thin">
        <color theme="1"/>
      </top>
      <bottom/>
      <diagonal/>
    </border>
    <border>
      <left style="medium">
        <color theme="1"/>
      </left>
      <right style="thin">
        <color theme="1"/>
      </right>
      <top/>
      <bottom style="thin">
        <color theme="1"/>
      </bottom>
      <diagonal/>
    </border>
    <border>
      <left style="dotted">
        <color theme="1"/>
      </left>
      <right/>
      <top style="thin">
        <color theme="1"/>
      </top>
      <bottom/>
      <diagonal/>
    </border>
    <border>
      <left/>
      <right style="medium">
        <color theme="1"/>
      </right>
      <top style="thin">
        <color theme="1"/>
      </top>
      <bottom/>
      <diagonal/>
    </border>
    <border>
      <left style="dotted">
        <color theme="1"/>
      </left>
      <right/>
      <top/>
      <bottom style="thin">
        <color theme="1"/>
      </bottom>
      <diagonal/>
    </border>
    <border>
      <left/>
      <right style="medium">
        <color theme="1"/>
      </right>
      <top/>
      <bottom style="thin">
        <color theme="1"/>
      </bottom>
      <diagonal/>
    </border>
    <border>
      <left style="thin">
        <color indexed="64"/>
      </left>
      <right style="thin">
        <color indexed="64"/>
      </right>
      <top style="thin">
        <color indexed="64"/>
      </top>
      <bottom style="medium">
        <color theme="1"/>
      </bottom>
      <diagonal/>
    </border>
    <border>
      <left/>
      <right style="thin">
        <color indexed="64"/>
      </right>
      <top style="thin">
        <color indexed="64"/>
      </top>
      <bottom style="medium">
        <color theme="1"/>
      </bottom>
      <diagonal/>
    </border>
    <border>
      <left style="medium">
        <color theme="1"/>
      </left>
      <right/>
      <top style="thin">
        <color theme="1"/>
      </top>
      <bottom/>
      <diagonal/>
    </border>
    <border>
      <left style="medium">
        <color theme="1"/>
      </left>
      <right/>
      <top/>
      <bottom style="thin">
        <color theme="1"/>
      </bottom>
      <diagonal/>
    </border>
    <border>
      <left style="thin">
        <color theme="1"/>
      </left>
      <right style="dotted">
        <color theme="1"/>
      </right>
      <top style="thin">
        <color theme="1"/>
      </top>
      <bottom style="thin">
        <color theme="1"/>
      </bottom>
      <diagonal/>
    </border>
    <border>
      <left style="thin">
        <color theme="1"/>
      </left>
      <right/>
      <top style="medium">
        <color theme="1"/>
      </top>
      <bottom/>
      <diagonal/>
    </border>
    <border>
      <left/>
      <right style="medium">
        <color theme="1"/>
      </right>
      <top style="thin">
        <color theme="1"/>
      </top>
      <bottom style="thin">
        <color theme="1"/>
      </bottom>
      <diagonal/>
    </border>
    <border>
      <left style="dotted">
        <color theme="1"/>
      </left>
      <right/>
      <top style="thin">
        <color theme="1"/>
      </top>
      <bottom style="thin">
        <color theme="1"/>
      </bottom>
      <diagonal/>
    </border>
    <border>
      <left/>
      <right/>
      <top style="thin">
        <color theme="1"/>
      </top>
      <bottom style="thin">
        <color theme="1"/>
      </bottom>
      <diagonal/>
    </border>
    <border>
      <left/>
      <right style="dotted">
        <color theme="1"/>
      </right>
      <top style="thin">
        <color theme="1"/>
      </top>
      <bottom style="thin">
        <color theme="1"/>
      </bottom>
      <diagonal/>
    </border>
    <border>
      <left/>
      <right style="thin">
        <color theme="1"/>
      </right>
      <top style="medium">
        <color theme="1"/>
      </top>
      <bottom/>
      <diagonal/>
    </border>
    <border>
      <left/>
      <right style="thin">
        <color theme="1"/>
      </right>
      <top/>
      <bottom style="medium">
        <color theme="1"/>
      </bottom>
      <diagonal/>
    </border>
    <border>
      <left style="medium">
        <color theme="1"/>
      </left>
      <right/>
      <top style="medium">
        <color theme="1"/>
      </top>
      <bottom style="thin">
        <color theme="1"/>
      </bottom>
      <diagonal/>
    </border>
    <border>
      <left/>
      <right style="thin">
        <color theme="1"/>
      </right>
      <top style="medium">
        <color theme="1"/>
      </top>
      <bottom style="thin">
        <color theme="1"/>
      </bottom>
      <diagonal/>
    </border>
    <border>
      <left style="medium">
        <color theme="1"/>
      </left>
      <right/>
      <top style="thin">
        <color theme="1"/>
      </top>
      <bottom style="thin">
        <color theme="1"/>
      </bottom>
      <diagonal/>
    </border>
    <border>
      <left style="medium">
        <color theme="1"/>
      </left>
      <right style="dotted">
        <color theme="1"/>
      </right>
      <top style="thin">
        <color theme="1"/>
      </top>
      <bottom style="thin">
        <color theme="1"/>
      </bottom>
      <diagonal/>
    </border>
    <border>
      <left style="medium">
        <color theme="1"/>
      </left>
      <right style="dotted">
        <color theme="1"/>
      </right>
      <top style="thin">
        <color theme="1"/>
      </top>
      <bottom/>
      <diagonal/>
    </border>
    <border>
      <left style="thin">
        <color theme="1"/>
      </left>
      <right/>
      <top/>
      <bottom style="medium">
        <color theme="1"/>
      </bottom>
      <diagonal/>
    </border>
    <border>
      <left style="dotted">
        <color theme="1"/>
      </left>
      <right style="thin">
        <color theme="1"/>
      </right>
      <top style="medium">
        <color theme="1"/>
      </top>
      <bottom style="thin">
        <color theme="1"/>
      </bottom>
      <diagonal/>
    </border>
    <border>
      <left style="thin">
        <color theme="1"/>
      </left>
      <right/>
      <top style="medium">
        <color theme="1"/>
      </top>
      <bottom style="thin">
        <color theme="1"/>
      </bottom>
      <diagonal/>
    </border>
    <border>
      <left style="dotted">
        <color theme="1"/>
      </left>
      <right style="thin">
        <color theme="1"/>
      </right>
      <top style="thin">
        <color theme="1"/>
      </top>
      <bottom style="thin">
        <color theme="1"/>
      </bottom>
      <diagonal/>
    </border>
    <border>
      <left style="dotted">
        <color theme="1"/>
      </left>
      <right/>
      <top style="medium">
        <color theme="1"/>
      </top>
      <bottom style="thin">
        <color theme="1"/>
      </bottom>
      <diagonal/>
    </border>
    <border>
      <left style="dotted">
        <color theme="1"/>
      </left>
      <right style="dotted">
        <color theme="1"/>
      </right>
      <top style="medium">
        <color theme="1"/>
      </top>
      <bottom style="thin">
        <color theme="1"/>
      </bottom>
      <diagonal/>
    </border>
    <border>
      <left style="dotted">
        <color theme="1"/>
      </left>
      <right style="dotted">
        <color theme="1"/>
      </right>
      <top style="thin">
        <color theme="1"/>
      </top>
      <bottom style="thin">
        <color theme="1"/>
      </bottom>
      <diagonal/>
    </border>
    <border>
      <left style="dotted">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theme="1"/>
      </right>
      <top style="thin">
        <color theme="1"/>
      </top>
      <bottom style="medium">
        <color theme="1"/>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style="thin">
        <color indexed="64"/>
      </left>
      <right style="thin">
        <color theme="1"/>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theme="1"/>
      </left>
      <right/>
      <top style="thin">
        <color indexed="64"/>
      </top>
      <bottom style="thin">
        <color indexed="64"/>
      </bottom>
      <diagonal/>
    </border>
    <border>
      <left style="thin">
        <color theme="1"/>
      </left>
      <right style="thin">
        <color indexed="64"/>
      </right>
      <top style="thin">
        <color indexed="64"/>
      </top>
      <bottom style="medium">
        <color theme="1"/>
      </bottom>
      <diagonal/>
    </border>
    <border>
      <left style="thin">
        <color indexed="64"/>
      </left>
      <right style="thin">
        <color theme="1"/>
      </right>
      <top style="thin">
        <color indexed="64"/>
      </top>
      <bottom style="medium">
        <color theme="1"/>
      </bottom>
      <diagonal/>
    </border>
    <border>
      <left/>
      <right style="thin">
        <color indexed="64"/>
      </right>
      <top style="thin">
        <color theme="1"/>
      </top>
      <bottom style="thin">
        <color indexed="64"/>
      </bottom>
      <diagonal/>
    </border>
    <border>
      <left style="thin">
        <color indexed="64"/>
      </left>
      <right style="dotted">
        <color theme="1"/>
      </right>
      <top style="thin">
        <color indexed="64"/>
      </top>
      <bottom style="medium">
        <color theme="1"/>
      </bottom>
      <diagonal/>
    </border>
    <border>
      <left style="dotted">
        <color theme="1"/>
      </left>
      <right style="thin">
        <color indexed="64"/>
      </right>
      <top style="thin">
        <color theme="1"/>
      </top>
      <bottom style="thin">
        <color indexed="64"/>
      </bottom>
      <diagonal/>
    </border>
    <border>
      <left style="thin">
        <color indexed="64"/>
      </left>
      <right style="dotted">
        <color theme="1"/>
      </right>
      <top style="thin">
        <color theme="1"/>
      </top>
      <bottom style="thin">
        <color indexed="64"/>
      </bottom>
      <diagonal/>
    </border>
    <border>
      <left style="dotted">
        <color theme="1"/>
      </left>
      <right style="thin">
        <color indexed="64"/>
      </right>
      <top style="thin">
        <color indexed="64"/>
      </top>
      <bottom style="medium">
        <color theme="1"/>
      </bottom>
      <diagonal/>
    </border>
    <border>
      <left/>
      <right style="dotted">
        <color theme="1"/>
      </right>
      <top style="thin">
        <color indexed="64"/>
      </top>
      <bottom style="thin">
        <color indexed="64"/>
      </bottom>
      <diagonal/>
    </border>
    <border>
      <left style="thin">
        <color indexed="64"/>
      </left>
      <right style="dotted">
        <color theme="1"/>
      </right>
      <top style="thin">
        <color indexed="64"/>
      </top>
      <bottom/>
      <diagonal/>
    </border>
    <border>
      <left style="dotted">
        <color theme="1"/>
      </left>
      <right style="thin">
        <color indexed="64"/>
      </right>
      <top style="thin">
        <color indexed="64"/>
      </top>
      <bottom/>
      <diagonal/>
    </border>
    <border>
      <left style="thin">
        <color indexed="64"/>
      </left>
      <right style="medium">
        <color indexed="64"/>
      </right>
      <top style="thin">
        <color indexed="64"/>
      </top>
      <bottom/>
      <diagonal/>
    </border>
    <border>
      <left style="medium">
        <color theme="1"/>
      </left>
      <right style="thin">
        <color indexed="64"/>
      </right>
      <top/>
      <bottom style="medium">
        <color theme="1"/>
      </bottom>
      <diagonal/>
    </border>
    <border>
      <left style="thin">
        <color indexed="64"/>
      </left>
      <right style="thin">
        <color indexed="64"/>
      </right>
      <top/>
      <bottom style="medium">
        <color theme="1"/>
      </bottom>
      <diagonal/>
    </border>
    <border>
      <left style="thin">
        <color indexed="64"/>
      </left>
      <right/>
      <top/>
      <bottom style="medium">
        <color theme="1"/>
      </bottom>
      <diagonal/>
    </border>
    <border>
      <left style="dotted">
        <color theme="1"/>
      </left>
      <right style="thin">
        <color indexed="64"/>
      </right>
      <top/>
      <bottom style="medium">
        <color theme="1"/>
      </bottom>
      <diagonal/>
    </border>
    <border>
      <left style="thin">
        <color theme="1"/>
      </left>
      <right style="medium">
        <color theme="1"/>
      </right>
      <top style="thin">
        <color theme="1"/>
      </top>
      <bottom/>
      <diagonal/>
    </border>
    <border>
      <left style="thin">
        <color theme="1"/>
      </left>
      <right style="medium">
        <color theme="1"/>
      </right>
      <top/>
      <bottom style="thin">
        <color theme="1"/>
      </bottom>
      <diagonal/>
    </border>
    <border>
      <left/>
      <right style="dotted">
        <color theme="1"/>
      </right>
      <top style="thin">
        <color theme="1"/>
      </top>
      <bottom style="thin">
        <color indexed="64"/>
      </bottom>
      <diagonal/>
    </border>
    <border>
      <left style="dotted">
        <color theme="1"/>
      </left>
      <right style="dotted">
        <color theme="1"/>
      </right>
      <top style="thin">
        <color theme="1"/>
      </top>
      <bottom style="thin">
        <color indexed="64"/>
      </bottom>
      <diagonal/>
    </border>
    <border>
      <left/>
      <right style="dotted">
        <color theme="1"/>
      </right>
      <top style="thin">
        <color theme="1"/>
      </top>
      <bottom/>
      <diagonal/>
    </border>
    <border>
      <left/>
      <right style="dotted">
        <color theme="1"/>
      </right>
      <top style="thin">
        <color theme="1"/>
      </top>
      <bottom style="thin">
        <color rgb="FF92D050"/>
      </bottom>
      <diagonal/>
    </border>
    <border>
      <left/>
      <right style="thin">
        <color rgb="FF00B050"/>
      </right>
      <top style="thin">
        <color theme="1"/>
      </top>
      <bottom style="thin">
        <color rgb="FF92D050"/>
      </bottom>
      <diagonal/>
    </border>
    <border>
      <left style="thin">
        <color rgb="FF00B050"/>
      </left>
      <right style="thin">
        <color rgb="FF92D050"/>
      </right>
      <top style="thin">
        <color theme="1"/>
      </top>
      <bottom style="thin">
        <color rgb="FF92D050"/>
      </bottom>
      <diagonal/>
    </border>
    <border>
      <left style="thin">
        <color rgb="FF92D050"/>
      </left>
      <right style="thin">
        <color rgb="FF92D050"/>
      </right>
      <top style="thin">
        <color theme="1"/>
      </top>
      <bottom style="thin">
        <color rgb="FF92D050"/>
      </bottom>
      <diagonal/>
    </border>
    <border>
      <left style="thin">
        <color rgb="FF92D050"/>
      </left>
      <right style="medium">
        <color theme="1"/>
      </right>
      <top style="thin">
        <color theme="1"/>
      </top>
      <bottom style="thin">
        <color rgb="FF92D050"/>
      </bottom>
      <diagonal/>
    </border>
    <border>
      <left/>
      <right style="dotted">
        <color theme="1"/>
      </right>
      <top style="thin">
        <color indexed="64"/>
      </top>
      <bottom style="thin">
        <color theme="1"/>
      </bottom>
      <diagonal/>
    </border>
    <border>
      <left style="dotted">
        <color theme="1"/>
      </left>
      <right style="dotted">
        <color theme="1"/>
      </right>
      <top style="thin">
        <color indexed="64"/>
      </top>
      <bottom style="thin">
        <color theme="1"/>
      </bottom>
      <diagonal/>
    </border>
    <border>
      <left/>
      <right style="dotted">
        <color theme="1"/>
      </right>
      <top/>
      <bottom style="thin">
        <color theme="1"/>
      </bottom>
      <diagonal/>
    </border>
    <border>
      <left/>
      <right style="dotted">
        <color theme="1"/>
      </right>
      <top style="thin">
        <color rgb="FF92D050"/>
      </top>
      <bottom style="thin">
        <color theme="1"/>
      </bottom>
      <diagonal/>
    </border>
    <border>
      <left/>
      <right style="thin">
        <color rgb="FF00B050"/>
      </right>
      <top style="thin">
        <color rgb="FF92D050"/>
      </top>
      <bottom style="thin">
        <color theme="1"/>
      </bottom>
      <diagonal/>
    </border>
    <border>
      <left style="thin">
        <color rgb="FF00B050"/>
      </left>
      <right style="thin">
        <color rgb="FF92D050"/>
      </right>
      <top style="thin">
        <color rgb="FF92D050"/>
      </top>
      <bottom style="thin">
        <color theme="1"/>
      </bottom>
      <diagonal/>
    </border>
    <border>
      <left style="thin">
        <color rgb="FF92D050"/>
      </left>
      <right style="thin">
        <color rgb="FF92D050"/>
      </right>
      <top style="thin">
        <color rgb="FF92D050"/>
      </top>
      <bottom style="thin">
        <color theme="1"/>
      </bottom>
      <diagonal/>
    </border>
    <border>
      <left style="thin">
        <color rgb="FF92D050"/>
      </left>
      <right style="medium">
        <color theme="1"/>
      </right>
      <top style="thin">
        <color rgb="FF92D050"/>
      </top>
      <bottom style="thin">
        <color theme="1"/>
      </bottom>
      <diagonal/>
    </border>
    <border>
      <left style="dotted">
        <color theme="1"/>
      </left>
      <right style="thin">
        <color theme="1"/>
      </right>
      <top style="thin">
        <color theme="1"/>
      </top>
      <bottom style="thin">
        <color indexed="64"/>
      </bottom>
      <diagonal/>
    </border>
    <border>
      <left style="thin">
        <color indexed="64"/>
      </left>
      <right style="medium">
        <color theme="1"/>
      </right>
      <top style="thin">
        <color theme="1"/>
      </top>
      <bottom style="thin">
        <color indexed="64"/>
      </bottom>
      <diagonal/>
    </border>
    <border>
      <left style="dotted">
        <color theme="1"/>
      </left>
      <right style="thin">
        <color theme="1"/>
      </right>
      <top style="thin">
        <color indexed="64"/>
      </top>
      <bottom style="thin">
        <color theme="1"/>
      </bottom>
      <diagonal/>
    </border>
    <border>
      <left style="thin">
        <color indexed="64"/>
      </left>
      <right style="medium">
        <color theme="1"/>
      </right>
      <top style="thin">
        <color indexed="64"/>
      </top>
      <bottom style="thin">
        <color theme="1"/>
      </bottom>
      <diagonal/>
    </border>
    <border>
      <left style="thin">
        <color theme="1"/>
      </left>
      <right style="dotted">
        <color theme="1"/>
      </right>
      <top style="medium">
        <color theme="1"/>
      </top>
      <bottom/>
      <diagonal/>
    </border>
    <border>
      <left style="thin">
        <color theme="1"/>
      </left>
      <right style="dotted">
        <color theme="1"/>
      </right>
      <top/>
      <bottom style="thin">
        <color theme="1"/>
      </bottom>
      <diagonal/>
    </border>
    <border>
      <left style="dotted">
        <color theme="1"/>
      </left>
      <right style="dotted">
        <color theme="1"/>
      </right>
      <top style="medium">
        <color theme="1"/>
      </top>
      <bottom/>
      <diagonal/>
    </border>
    <border>
      <left style="dotted">
        <color theme="1"/>
      </left>
      <right style="dotted">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medium">
        <color theme="1"/>
      </left>
      <right style="dotted">
        <color theme="1"/>
      </right>
      <top/>
      <bottom/>
      <diagonal/>
    </border>
    <border>
      <left style="thin">
        <color theme="1"/>
      </left>
      <right style="thin">
        <color indexed="64"/>
      </right>
      <top/>
      <bottom/>
      <diagonal/>
    </border>
    <border>
      <left style="thin">
        <color indexed="64"/>
      </left>
      <right style="thin">
        <color indexed="64"/>
      </right>
      <top/>
      <bottom/>
      <diagonal/>
    </border>
    <border>
      <left style="thin">
        <color indexed="64"/>
      </left>
      <right style="thin">
        <color theme="1"/>
      </right>
      <top/>
      <bottom/>
      <diagonal/>
    </border>
    <border>
      <left style="medium">
        <color theme="1"/>
      </left>
      <right/>
      <top style="medium">
        <color theme="1"/>
      </top>
      <bottom style="medium">
        <color theme="1"/>
      </bottom>
      <diagonal/>
    </border>
    <border>
      <left/>
      <right style="thin">
        <color rgb="FF00B050"/>
      </right>
      <top style="medium">
        <color theme="1"/>
      </top>
      <bottom style="medium">
        <color theme="1"/>
      </bottom>
      <diagonal/>
    </border>
    <border>
      <left style="thin">
        <color rgb="FF00B050"/>
      </left>
      <right/>
      <top style="medium">
        <color theme="1"/>
      </top>
      <bottom style="medium">
        <color theme="1"/>
      </bottom>
      <diagonal/>
    </border>
    <border>
      <left/>
      <right style="medium">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top style="medium">
        <color theme="1"/>
      </top>
      <bottom style="medium">
        <color theme="1"/>
      </bottom>
      <diagonal/>
    </border>
    <border>
      <left/>
      <right style="dotted">
        <color theme="1"/>
      </right>
      <top style="thin">
        <color indexed="64"/>
      </top>
      <bottom/>
      <diagonal/>
    </border>
    <border>
      <left style="dotted">
        <color theme="1"/>
      </left>
      <right/>
      <top style="thin">
        <color indexed="64"/>
      </top>
      <bottom/>
      <diagonal/>
    </border>
    <border>
      <left/>
      <right style="medium">
        <color indexed="64"/>
      </right>
      <top style="medium">
        <color theme="1"/>
      </top>
      <bottom/>
      <diagonal/>
    </border>
    <border>
      <left/>
      <right style="medium">
        <color indexed="64"/>
      </right>
      <top/>
      <bottom style="medium">
        <color theme="1"/>
      </bottom>
      <diagonal/>
    </border>
    <border>
      <left/>
      <right style="thin">
        <color indexed="64"/>
      </right>
      <top/>
      <bottom style="medium">
        <color theme="1"/>
      </bottom>
      <diagonal/>
    </border>
    <border>
      <left style="medium">
        <color theme="1"/>
      </left>
      <right style="thin">
        <color indexed="64"/>
      </right>
      <top style="medium">
        <color theme="1"/>
      </top>
      <bottom style="thin">
        <color indexed="64"/>
      </bottom>
      <diagonal/>
    </border>
    <border>
      <left style="thin">
        <color indexed="64"/>
      </left>
      <right style="thin">
        <color indexed="64"/>
      </right>
      <top style="medium">
        <color theme="1"/>
      </top>
      <bottom style="thin">
        <color indexed="64"/>
      </bottom>
      <diagonal/>
    </border>
    <border>
      <left style="thin">
        <color indexed="64"/>
      </left>
      <right style="medium">
        <color theme="1"/>
      </right>
      <top style="medium">
        <color theme="1"/>
      </top>
      <bottom style="thin">
        <color indexed="64"/>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thin">
        <color indexed="64"/>
      </top>
      <bottom style="thin">
        <color indexed="64"/>
      </bottom>
      <diagonal/>
    </border>
    <border>
      <left/>
      <right style="medium">
        <color theme="1"/>
      </right>
      <top style="thin">
        <color indexed="64"/>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right style="medium">
        <color indexed="64"/>
      </right>
      <top/>
      <bottom style="thin">
        <color theme="1"/>
      </bottom>
      <diagonal/>
    </border>
    <border>
      <left/>
      <right style="medium">
        <color indexed="64"/>
      </right>
      <top style="thin">
        <color theme="1"/>
      </top>
      <bottom/>
      <diagonal/>
    </border>
    <border>
      <left style="medium">
        <color indexed="64"/>
      </left>
      <right style="thin">
        <color indexed="64"/>
      </right>
      <top style="thin">
        <color indexed="64"/>
      </top>
      <bottom/>
      <diagonal/>
    </border>
    <border>
      <left style="dotted">
        <color theme="1"/>
      </left>
      <right/>
      <top style="medium">
        <color indexed="64"/>
      </top>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style="thin">
        <color indexed="64"/>
      </bottom>
      <diagonal/>
    </border>
    <border>
      <left style="medium">
        <color indexed="64"/>
      </left>
      <right/>
      <top style="thin">
        <color indexed="64"/>
      </top>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style="medium">
        <color indexed="64"/>
      </right>
      <top/>
      <bottom style="thin">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right style="dotted">
        <color indexed="64"/>
      </right>
      <top style="dotted">
        <color indexed="64"/>
      </top>
      <bottom style="medium">
        <color indexed="64"/>
      </bottom>
      <diagonal/>
    </border>
    <border>
      <left style="dotted">
        <color indexed="64"/>
      </left>
      <right/>
      <top/>
      <bottom style="dotted">
        <color indexed="64"/>
      </bottom>
      <diagonal/>
    </border>
    <border>
      <left style="dotted">
        <color indexed="64"/>
      </left>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theme="1"/>
      </left>
      <right style="medium">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right style="dotted">
        <color theme="1"/>
      </right>
      <top style="medium">
        <color theme="1"/>
      </top>
      <bottom/>
      <diagonal/>
    </border>
    <border>
      <left/>
      <right style="dotted">
        <color theme="1"/>
      </right>
      <top/>
      <bottom/>
      <diagonal/>
    </border>
    <border>
      <left/>
      <right style="dotted">
        <color theme="1"/>
      </right>
      <top/>
      <bottom style="medium">
        <color theme="1"/>
      </bottom>
      <diagonal/>
    </border>
    <border>
      <left/>
      <right style="thin">
        <color indexed="64"/>
      </right>
      <top style="medium">
        <color theme="1"/>
      </top>
      <bottom/>
      <diagonal/>
    </border>
    <border>
      <left style="medium">
        <color indexed="64"/>
      </left>
      <right/>
      <top style="medium">
        <color theme="1"/>
      </top>
      <bottom/>
      <diagonal/>
    </border>
    <border>
      <left style="medium">
        <color indexed="64"/>
      </left>
      <right style="thin">
        <color indexed="64"/>
      </right>
      <top/>
      <bottom style="medium">
        <color indexed="64"/>
      </bottom>
      <diagonal/>
    </border>
    <border>
      <left style="medium">
        <color indexed="64"/>
      </left>
      <right style="thin">
        <color indexed="64"/>
      </right>
      <top/>
      <bottom style="medium">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1276">
    <xf numFmtId="0" fontId="0" fillId="0" borderId="0" xfId="0">
      <alignment vertical="center"/>
    </xf>
    <xf numFmtId="0" fontId="2" fillId="0" borderId="0" xfId="0" applyFont="1">
      <alignment vertical="center"/>
    </xf>
    <xf numFmtId="0" fontId="2" fillId="0" borderId="0" xfId="0" applyFont="1" applyProtection="1">
      <alignment vertical="center"/>
      <protection hidden="1"/>
    </xf>
    <xf numFmtId="0" fontId="2" fillId="0" borderId="0" xfId="0" applyFont="1" applyAlignment="1" applyProtection="1">
      <alignment vertical="center"/>
      <protection hidden="1"/>
    </xf>
    <xf numFmtId="0" fontId="0" fillId="0" borderId="0" xfId="0" applyBorder="1" applyProtection="1">
      <alignment vertical="center"/>
      <protection hidden="1"/>
    </xf>
    <xf numFmtId="0" fontId="14" fillId="0" borderId="0" xfId="0" applyFont="1" applyBorder="1" applyAlignment="1" applyProtection="1">
      <alignment vertical="center"/>
      <protection hidden="1"/>
    </xf>
    <xf numFmtId="0" fontId="0" fillId="0" borderId="0" xfId="0" applyProtection="1">
      <alignment vertical="center"/>
      <protection hidden="1"/>
    </xf>
    <xf numFmtId="0" fontId="5" fillId="0" borderId="0" xfId="0" applyFont="1" applyProtection="1">
      <alignment vertical="center"/>
      <protection hidden="1"/>
    </xf>
    <xf numFmtId="0" fontId="2" fillId="0" borderId="0" xfId="0" applyFont="1" applyFill="1" applyBorder="1" applyProtection="1">
      <alignment vertical="center"/>
      <protection hidden="1"/>
    </xf>
    <xf numFmtId="0" fontId="2" fillId="0" borderId="0"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0" fontId="10" fillId="0" borderId="0" xfId="0" applyFont="1" applyFill="1" applyBorder="1" applyAlignment="1" applyProtection="1">
      <protection hidden="1"/>
    </xf>
    <xf numFmtId="0" fontId="6" fillId="0" borderId="0" xfId="0" applyFont="1" applyAlignment="1" applyProtection="1">
      <alignment vertical="top" wrapText="1"/>
      <protection hidden="1"/>
    </xf>
    <xf numFmtId="0" fontId="6" fillId="0" borderId="0" xfId="0" applyFont="1" applyBorder="1" applyAlignment="1" applyProtection="1">
      <alignment vertical="top" wrapText="1"/>
      <protection hidden="1"/>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left" vertical="top" wrapText="1"/>
    </xf>
    <xf numFmtId="0" fontId="2" fillId="0" borderId="0" xfId="0" applyFont="1" applyFill="1" applyProtection="1">
      <alignment vertical="center"/>
      <protection hidden="1"/>
    </xf>
    <xf numFmtId="0" fontId="0" fillId="0" borderId="0" xfId="0" applyAlignment="1">
      <alignment horizontal="center" vertical="center"/>
    </xf>
    <xf numFmtId="0" fontId="6" fillId="0" borderId="0" xfId="0" applyFont="1" applyBorder="1" applyAlignment="1" applyProtection="1">
      <alignment vertical="top"/>
      <protection hidden="1"/>
    </xf>
    <xf numFmtId="0" fontId="2" fillId="0" borderId="0" xfId="0" applyFont="1" applyBorder="1" applyProtection="1">
      <alignment vertical="center"/>
      <protection hidden="1"/>
    </xf>
    <xf numFmtId="0" fontId="5" fillId="0" borderId="0" xfId="0" applyFont="1" applyFill="1" applyBorder="1" applyAlignment="1" applyProtection="1">
      <alignment vertical="center"/>
      <protection hidden="1"/>
    </xf>
    <xf numFmtId="38" fontId="4" fillId="0" borderId="0" xfId="1" applyFont="1" applyFill="1" applyBorder="1" applyAlignment="1" applyProtection="1">
      <protection hidden="1"/>
    </xf>
    <xf numFmtId="0" fontId="6" fillId="0" borderId="0" xfId="0" applyFont="1" applyAlignment="1" applyProtection="1">
      <alignment vertical="top"/>
      <protection hidden="1"/>
    </xf>
    <xf numFmtId="0" fontId="12" fillId="0" borderId="0" xfId="0" applyFont="1" applyBorder="1" applyAlignment="1" applyProtection="1">
      <alignment vertical="center"/>
      <protection hidden="1"/>
    </xf>
    <xf numFmtId="0" fontId="12" fillId="0" borderId="0" xfId="0" applyFont="1" applyBorder="1" applyAlignment="1" applyProtection="1">
      <protection hidden="1"/>
    </xf>
    <xf numFmtId="0" fontId="6"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locked="0" hidden="1"/>
    </xf>
    <xf numFmtId="0" fontId="6" fillId="0" borderId="68" xfId="0" applyFont="1" applyBorder="1" applyAlignment="1" applyProtection="1">
      <alignment vertical="top" wrapText="1"/>
      <protection hidden="1"/>
    </xf>
    <xf numFmtId="0" fontId="2" fillId="0" borderId="69" xfId="0" applyFont="1" applyBorder="1" applyProtection="1">
      <alignment vertical="center"/>
      <protection hidden="1"/>
    </xf>
    <xf numFmtId="0" fontId="10" fillId="0" borderId="68" xfId="0" applyFont="1" applyBorder="1" applyAlignment="1" applyProtection="1">
      <alignment vertical="center" textRotation="255" wrapText="1"/>
      <protection hidden="1"/>
    </xf>
    <xf numFmtId="0" fontId="2" fillId="0" borderId="132" xfId="0" applyFont="1" applyBorder="1" applyProtection="1">
      <alignment vertical="center"/>
      <protection hidden="1"/>
    </xf>
    <xf numFmtId="0" fontId="2" fillId="0" borderId="151" xfId="0" applyFont="1" applyBorder="1" applyProtection="1">
      <alignment vertical="center"/>
      <protection hidden="1"/>
    </xf>
    <xf numFmtId="0" fontId="6" fillId="0" borderId="131" xfId="0" applyFont="1" applyBorder="1" applyAlignment="1" applyProtection="1">
      <alignment vertical="top" wrapText="1"/>
      <protection hidden="1"/>
    </xf>
    <xf numFmtId="0" fontId="2" fillId="0" borderId="131" xfId="0" applyFont="1" applyBorder="1" applyProtection="1">
      <alignment vertical="center"/>
      <protection hidden="1"/>
    </xf>
    <xf numFmtId="0" fontId="6" fillId="0" borderId="154" xfId="0" applyFont="1" applyBorder="1" applyAlignment="1" applyProtection="1">
      <alignment vertical="top" wrapText="1"/>
      <protection hidden="1"/>
    </xf>
    <xf numFmtId="0" fontId="6" fillId="0" borderId="155" xfId="0" applyFont="1" applyBorder="1" applyAlignment="1" applyProtection="1">
      <alignment vertical="top" wrapText="1"/>
      <protection hidden="1"/>
    </xf>
    <xf numFmtId="0" fontId="6" fillId="0" borderId="132" xfId="0" applyFont="1" applyBorder="1" applyAlignment="1" applyProtection="1">
      <alignment vertical="top" wrapText="1"/>
      <protection hidden="1"/>
    </xf>
    <xf numFmtId="0" fontId="10" fillId="0" borderId="155" xfId="0" applyFont="1" applyBorder="1" applyAlignment="1" applyProtection="1">
      <alignment vertical="center" textRotation="255" wrapText="1"/>
      <protection hidden="1"/>
    </xf>
    <xf numFmtId="0" fontId="6" fillId="0" borderId="104" xfId="0" applyFont="1" applyBorder="1" applyAlignment="1" applyProtection="1">
      <alignment horizontal="center" shrinkToFit="1"/>
      <protection hidden="1"/>
    </xf>
    <xf numFmtId="0" fontId="6" fillId="0" borderId="167" xfId="0" applyFont="1" applyBorder="1" applyAlignment="1" applyProtection="1">
      <alignment horizontal="center" shrinkToFit="1"/>
      <protection hidden="1"/>
    </xf>
    <xf numFmtId="0" fontId="6" fillId="0" borderId="168" xfId="0" applyFont="1" applyBorder="1" applyAlignment="1" applyProtection="1">
      <alignment horizontal="center" shrinkToFit="1"/>
      <protection hidden="1"/>
    </xf>
    <xf numFmtId="0" fontId="6" fillId="0" borderId="98" xfId="0" applyFont="1" applyBorder="1" applyAlignment="1" applyProtection="1">
      <alignment horizontal="center" shrinkToFit="1"/>
      <protection hidden="1"/>
    </xf>
    <xf numFmtId="0" fontId="6" fillId="0" borderId="229" xfId="0" applyFont="1" applyBorder="1" applyAlignment="1" applyProtection="1">
      <alignment horizontal="center" shrinkToFit="1"/>
      <protection hidden="1"/>
    </xf>
    <xf numFmtId="0" fontId="6" fillId="0" borderId="100" xfId="0" applyFont="1" applyBorder="1" applyAlignment="1" applyProtection="1">
      <alignment horizontal="center" shrinkToFit="1"/>
      <protection hidden="1"/>
    </xf>
    <xf numFmtId="0" fontId="6" fillId="0" borderId="6" xfId="0" applyFont="1" applyBorder="1" applyAlignment="1" applyProtection="1">
      <alignment vertical="top" wrapText="1"/>
      <protection hidden="1"/>
    </xf>
    <xf numFmtId="0" fontId="2" fillId="0" borderId="7" xfId="0" applyFont="1" applyBorder="1" applyProtection="1">
      <alignment vertical="center"/>
      <protection hidden="1"/>
    </xf>
    <xf numFmtId="0" fontId="10" fillId="0" borderId="6" xfId="0" applyFont="1" applyBorder="1" applyAlignment="1" applyProtection="1">
      <alignment vertical="center" textRotation="255" wrapText="1"/>
      <protection hidden="1"/>
    </xf>
    <xf numFmtId="0" fontId="2" fillId="0" borderId="13" xfId="0" applyFont="1" applyBorder="1" applyProtection="1">
      <alignment vertical="center"/>
      <protection hidden="1"/>
    </xf>
    <xf numFmtId="0" fontId="2" fillId="0" borderId="24" xfId="0" applyFont="1" applyBorder="1" applyProtection="1">
      <alignment vertical="center"/>
      <protection hidden="1"/>
    </xf>
    <xf numFmtId="0" fontId="12" fillId="0" borderId="13" xfId="0" applyFont="1" applyBorder="1" applyAlignment="1" applyProtection="1">
      <alignment vertical="center"/>
      <protection hidden="1"/>
    </xf>
    <xf numFmtId="0" fontId="6" fillId="0" borderId="270" xfId="0" applyFont="1" applyBorder="1" applyAlignment="1" applyProtection="1">
      <alignment vertical="top" wrapText="1"/>
      <protection hidden="1"/>
    </xf>
    <xf numFmtId="0" fontId="6" fillId="0" borderId="22" xfId="0" applyFont="1" applyBorder="1" applyAlignment="1" applyProtection="1">
      <alignment vertical="top" wrapText="1"/>
      <protection hidden="1"/>
    </xf>
    <xf numFmtId="0" fontId="6" fillId="0" borderId="18" xfId="0" applyFont="1" applyBorder="1" applyAlignment="1" applyProtection="1">
      <alignment vertical="top" wrapText="1"/>
      <protection hidden="1"/>
    </xf>
    <xf numFmtId="0" fontId="2" fillId="0" borderId="18" xfId="0" applyFont="1" applyBorder="1" applyProtection="1">
      <alignment vertical="center"/>
      <protection hidden="1"/>
    </xf>
    <xf numFmtId="0" fontId="2" fillId="0" borderId="273" xfId="0" applyFont="1" applyBorder="1" applyProtection="1">
      <alignment vertical="center"/>
      <protection hidden="1"/>
    </xf>
    <xf numFmtId="0" fontId="10" fillId="0" borderId="22" xfId="0" applyFont="1" applyBorder="1" applyAlignment="1" applyProtection="1">
      <alignment vertical="center" textRotation="255" wrapText="1"/>
      <protection hidden="1"/>
    </xf>
    <xf numFmtId="0" fontId="9" fillId="0" borderId="0"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left" vertical="center" wrapText="1"/>
      <protection hidden="1"/>
    </xf>
    <xf numFmtId="0" fontId="21" fillId="0" borderId="60" xfId="0" applyNumberFormat="1" applyFont="1" applyBorder="1" applyProtection="1">
      <alignment vertical="center"/>
      <protection hidden="1"/>
    </xf>
    <xf numFmtId="0" fontId="2" fillId="0" borderId="57" xfId="0" applyFont="1" applyBorder="1" applyProtection="1">
      <alignment vertical="center"/>
      <protection hidden="1"/>
    </xf>
    <xf numFmtId="0" fontId="2" fillId="0" borderId="58" xfId="0" applyFont="1" applyBorder="1" applyProtection="1">
      <alignment vertical="center"/>
      <protection hidden="1"/>
    </xf>
    <xf numFmtId="0" fontId="2" fillId="0" borderId="59" xfId="0" applyFont="1" applyBorder="1" applyProtection="1">
      <alignment vertical="center"/>
      <protection hidden="1"/>
    </xf>
    <xf numFmtId="0" fontId="2" fillId="0" borderId="60" xfId="0" applyFont="1" applyBorder="1" applyProtection="1">
      <alignment vertical="center"/>
      <protection hidden="1"/>
    </xf>
    <xf numFmtId="0" fontId="2" fillId="0" borderId="61" xfId="0" applyFont="1" applyBorder="1" applyProtection="1">
      <alignment vertical="center"/>
      <protection hidden="1"/>
    </xf>
    <xf numFmtId="0" fontId="2" fillId="0" borderId="0" xfId="0" applyFont="1" applyBorder="1" applyAlignment="1" applyProtection="1">
      <alignment vertical="center"/>
      <protection hidden="1"/>
    </xf>
    <xf numFmtId="0" fontId="2" fillId="0" borderId="9" xfId="0" applyFont="1" applyBorder="1" applyProtection="1">
      <alignment vertical="center"/>
      <protection hidden="1"/>
    </xf>
    <xf numFmtId="0" fontId="2" fillId="0" borderId="0" xfId="0" applyFont="1" applyBorder="1" applyAlignment="1" applyProtection="1">
      <alignment vertical="top" wrapText="1"/>
      <protection hidden="1"/>
    </xf>
    <xf numFmtId="0" fontId="2" fillId="0" borderId="61" xfId="0" applyFont="1" applyBorder="1" applyAlignment="1" applyProtection="1">
      <alignment vertical="center"/>
      <protection hidden="1"/>
    </xf>
    <xf numFmtId="0" fontId="0" fillId="0" borderId="61" xfId="0" applyBorder="1" applyProtection="1">
      <alignment vertical="center"/>
      <protection hidden="1"/>
    </xf>
    <xf numFmtId="0" fontId="2" fillId="0" borderId="0" xfId="0" applyFont="1" applyFill="1" applyBorder="1" applyAlignment="1" applyProtection="1">
      <alignment vertical="top" wrapText="1"/>
      <protection hidden="1"/>
    </xf>
    <xf numFmtId="0" fontId="2" fillId="0" borderId="8" xfId="0" applyFont="1" applyBorder="1" applyAlignment="1" applyProtection="1">
      <alignment vertical="center"/>
      <protection hidden="1"/>
    </xf>
    <xf numFmtId="0" fontId="2" fillId="0" borderId="9" xfId="0" applyFont="1" applyBorder="1" applyAlignment="1" applyProtection="1">
      <alignment vertical="center"/>
      <protection hidden="1"/>
    </xf>
    <xf numFmtId="0" fontId="2" fillId="0" borderId="61" xfId="0" applyFont="1" applyFill="1" applyBorder="1" applyAlignment="1" applyProtection="1">
      <alignment vertical="center" shrinkToFit="1"/>
      <protection hidden="1"/>
    </xf>
    <xf numFmtId="0" fontId="2" fillId="0" borderId="0" xfId="0" applyFont="1" applyFill="1" applyBorder="1" applyAlignment="1" applyProtection="1">
      <alignment vertical="center" shrinkToFit="1"/>
      <protection hidden="1"/>
    </xf>
    <xf numFmtId="0" fontId="0" fillId="0" borderId="0" xfId="0" applyFill="1" applyBorder="1" applyProtection="1">
      <alignment vertical="center"/>
      <protection hidden="1"/>
    </xf>
    <xf numFmtId="0" fontId="0" fillId="0" borderId="0" xfId="0" applyBorder="1" applyAlignment="1" applyProtection="1">
      <alignment vertical="top"/>
      <protection hidden="1"/>
    </xf>
    <xf numFmtId="0" fontId="2" fillId="3" borderId="7" xfId="0" applyFont="1" applyFill="1" applyBorder="1" applyAlignment="1" applyProtection="1">
      <alignment vertical="center"/>
      <protection hidden="1"/>
    </xf>
    <xf numFmtId="0" fontId="0" fillId="0" borderId="60" xfId="0" applyBorder="1" applyProtection="1">
      <alignment vertical="center"/>
      <protection hidden="1"/>
    </xf>
    <xf numFmtId="0" fontId="2" fillId="0" borderId="0" xfId="0" applyFont="1" applyBorder="1" applyAlignment="1" applyProtection="1">
      <alignment horizontal="distributed" vertical="center"/>
      <protection hidden="1"/>
    </xf>
    <xf numFmtId="176" fontId="2" fillId="0" borderId="0" xfId="1" applyNumberFormat="1" applyFont="1" applyBorder="1" applyAlignment="1" applyProtection="1">
      <alignment horizontal="right" vertical="center"/>
      <protection hidden="1"/>
    </xf>
    <xf numFmtId="179" fontId="20" fillId="8" borderId="61" xfId="0" applyNumberFormat="1" applyFont="1" applyFill="1" applyBorder="1" applyProtection="1">
      <alignment vertical="center"/>
      <protection hidden="1"/>
    </xf>
    <xf numFmtId="0" fontId="20" fillId="0" borderId="60" xfId="0" applyFont="1" applyBorder="1" applyProtection="1">
      <alignment vertical="center"/>
      <protection hidden="1"/>
    </xf>
    <xf numFmtId="179" fontId="21" fillId="0" borderId="61" xfId="0" applyNumberFormat="1" applyFont="1" applyBorder="1" applyProtection="1">
      <alignment vertical="center"/>
      <protection hidden="1"/>
    </xf>
    <xf numFmtId="0" fontId="20" fillId="0" borderId="62" xfId="0" applyFont="1" applyBorder="1" applyProtection="1">
      <alignment vertical="center"/>
      <protection hidden="1"/>
    </xf>
    <xf numFmtId="0" fontId="2" fillId="0" borderId="63" xfId="0" applyFont="1" applyBorder="1" applyProtection="1">
      <alignment vertical="center"/>
      <protection hidden="1"/>
    </xf>
    <xf numFmtId="0" fontId="21" fillId="0" borderId="64" xfId="0" applyFont="1" applyBorder="1" applyProtection="1">
      <alignment vertical="center"/>
      <protection hidden="1"/>
    </xf>
    <xf numFmtId="0" fontId="9" fillId="0" borderId="0"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vertical="center" shrinkToFit="1"/>
      <protection hidden="1"/>
    </xf>
    <xf numFmtId="0" fontId="9" fillId="0" borderId="0" xfId="0" applyFont="1" applyFill="1" applyBorder="1" applyAlignment="1" applyProtection="1">
      <alignment horizontal="left" vertical="center" wrapText="1"/>
      <protection hidden="1"/>
    </xf>
    <xf numFmtId="0" fontId="2" fillId="0" borderId="0" xfId="0" applyFont="1" applyBorder="1" applyAlignment="1" applyProtection="1">
      <alignment horizontal="distributed" vertical="center"/>
      <protection hidden="1"/>
    </xf>
    <xf numFmtId="0" fontId="0" fillId="0" borderId="0" xfId="0" applyFill="1" applyProtection="1">
      <alignment vertical="center"/>
      <protection hidden="1"/>
    </xf>
    <xf numFmtId="179" fontId="0" fillId="0" borderId="0" xfId="0" applyNumberFormat="1" applyProtection="1">
      <alignment vertical="center"/>
      <protection hidden="1"/>
    </xf>
    <xf numFmtId="0" fontId="0" fillId="0" borderId="62" xfId="0" applyBorder="1" applyProtection="1">
      <alignment vertical="center"/>
      <protection hidden="1"/>
    </xf>
    <xf numFmtId="49" fontId="20" fillId="8" borderId="61" xfId="0" applyNumberFormat="1" applyFont="1" applyFill="1" applyBorder="1" applyProtection="1">
      <alignment vertical="center"/>
      <protection hidden="1"/>
    </xf>
    <xf numFmtId="49" fontId="21" fillId="0" borderId="61" xfId="0" applyNumberFormat="1" applyFont="1" applyBorder="1" applyProtection="1">
      <alignment vertical="center"/>
      <protection hidden="1"/>
    </xf>
    <xf numFmtId="49" fontId="21" fillId="0" borderId="64" xfId="0" applyNumberFormat="1" applyFont="1" applyBorder="1" applyProtection="1">
      <alignment vertical="center"/>
      <protection hidden="1"/>
    </xf>
    <xf numFmtId="49" fontId="2" fillId="0" borderId="0" xfId="0" applyNumberFormat="1" applyFont="1" applyBorder="1" applyProtection="1">
      <alignment vertical="center"/>
      <protection hidden="1"/>
    </xf>
    <xf numFmtId="49" fontId="2" fillId="0" borderId="63" xfId="0" applyNumberFormat="1" applyFont="1" applyBorder="1" applyProtection="1">
      <alignment vertical="center"/>
      <protection hidden="1"/>
    </xf>
    <xf numFmtId="49" fontId="20" fillId="8" borderId="0" xfId="0" applyNumberFormat="1" applyFont="1" applyFill="1" applyBorder="1" applyProtection="1">
      <alignment vertical="center"/>
      <protection hidden="1"/>
    </xf>
    <xf numFmtId="0" fontId="20" fillId="8" borderId="0" xfId="0" applyFont="1" applyFill="1" applyBorder="1" applyProtection="1">
      <alignment vertical="center"/>
      <protection hidden="1"/>
    </xf>
    <xf numFmtId="0" fontId="2" fillId="0" borderId="0" xfId="0" applyFont="1" applyAlignment="1">
      <alignment horizontal="left" vertical="top" wrapText="1"/>
    </xf>
    <xf numFmtId="0" fontId="4" fillId="0" borderId="0" xfId="0" applyFont="1" applyBorder="1" applyAlignment="1">
      <alignment horizontal="center" vertical="center"/>
    </xf>
    <xf numFmtId="0" fontId="2" fillId="0" borderId="0" xfId="0" applyFont="1" applyAlignment="1">
      <alignment horizontal="right" vertical="center"/>
    </xf>
    <xf numFmtId="0" fontId="9" fillId="2" borderId="12" xfId="0" applyFont="1" applyFill="1" applyBorder="1" applyAlignment="1">
      <alignment horizontal="left"/>
    </xf>
    <xf numFmtId="0" fontId="9" fillId="2" borderId="13" xfId="0" applyFont="1" applyFill="1" applyBorder="1" applyAlignment="1">
      <alignment horizontal="left"/>
    </xf>
    <xf numFmtId="0" fontId="9" fillId="2" borderId="14" xfId="0" applyFont="1" applyFill="1" applyBorder="1" applyAlignment="1">
      <alignment horizontal="left"/>
    </xf>
    <xf numFmtId="0" fontId="9" fillId="2" borderId="17" xfId="0" applyFont="1" applyFill="1" applyBorder="1" applyAlignment="1">
      <alignment horizontal="left"/>
    </xf>
    <xf numFmtId="0" fontId="9" fillId="2" borderId="18" xfId="0" applyFont="1" applyFill="1" applyBorder="1" applyAlignment="1">
      <alignment horizontal="left"/>
    </xf>
    <xf numFmtId="0" fontId="9" fillId="2" borderId="19" xfId="0" applyFont="1" applyFill="1" applyBorder="1" applyAlignment="1">
      <alignment horizontal="left"/>
    </xf>
    <xf numFmtId="0" fontId="6" fillId="0" borderId="0" xfId="0"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Border="1" applyAlignment="1" applyProtection="1">
      <alignment horizontal="left" vertical="center" wrapText="1"/>
      <protection hidden="1"/>
    </xf>
    <xf numFmtId="0" fontId="20" fillId="0" borderId="60"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80" xfId="0" applyBorder="1" applyAlignment="1" applyProtection="1">
      <alignment horizontal="center" vertical="center"/>
      <protection hidden="1"/>
    </xf>
    <xf numFmtId="177" fontId="26" fillId="0" borderId="66" xfId="0" applyNumberFormat="1" applyFont="1" applyFill="1" applyBorder="1" applyAlignment="1" applyProtection="1">
      <alignment horizontal="center" wrapText="1"/>
      <protection hidden="1"/>
    </xf>
    <xf numFmtId="177" fontId="26" fillId="0" borderId="71" xfId="0" applyNumberFormat="1" applyFont="1" applyFill="1" applyBorder="1" applyAlignment="1" applyProtection="1">
      <alignment horizontal="center" wrapText="1"/>
      <protection hidden="1"/>
    </xf>
    <xf numFmtId="177" fontId="26" fillId="0" borderId="145" xfId="0" applyNumberFormat="1" applyFont="1" applyFill="1" applyBorder="1" applyAlignment="1" applyProtection="1">
      <alignment horizontal="center" wrapText="1"/>
      <protection hidden="1"/>
    </xf>
    <xf numFmtId="177" fontId="26" fillId="0" borderId="130" xfId="0" applyNumberFormat="1" applyFont="1" applyFill="1" applyBorder="1" applyAlignment="1" applyProtection="1">
      <alignment horizontal="center" wrapText="1"/>
      <protection hidden="1"/>
    </xf>
    <xf numFmtId="177" fontId="26" fillId="0" borderId="67" xfId="0" applyNumberFormat="1" applyFont="1" applyFill="1" applyBorder="1" applyAlignment="1" applyProtection="1">
      <alignment horizontal="center" wrapText="1"/>
      <protection hidden="1"/>
    </xf>
    <xf numFmtId="177" fontId="26" fillId="0" borderId="72" xfId="0" applyNumberFormat="1" applyFont="1" applyFill="1" applyBorder="1" applyAlignment="1" applyProtection="1">
      <alignment horizontal="center" wrapText="1"/>
      <protection hidden="1"/>
    </xf>
    <xf numFmtId="0" fontId="2" fillId="10" borderId="169" xfId="0" applyFont="1" applyFill="1" applyBorder="1" applyAlignment="1" applyProtection="1">
      <alignment horizontal="center" vertical="center" wrapText="1"/>
      <protection hidden="1"/>
    </xf>
    <xf numFmtId="0" fontId="10" fillId="10" borderId="71" xfId="0" applyFont="1" applyFill="1" applyBorder="1" applyAlignment="1" applyProtection="1">
      <alignment horizontal="center" vertical="center" wrapText="1"/>
      <protection hidden="1"/>
    </xf>
    <xf numFmtId="0" fontId="10" fillId="10" borderId="163" xfId="0" applyFont="1" applyFill="1" applyBorder="1" applyAlignment="1" applyProtection="1">
      <alignment horizontal="center" vertical="center" wrapText="1"/>
      <protection hidden="1"/>
    </xf>
    <xf numFmtId="177" fontId="26" fillId="0" borderId="288" xfId="0" applyNumberFormat="1" applyFont="1" applyFill="1" applyBorder="1" applyAlignment="1" applyProtection="1">
      <alignment horizontal="center" wrapText="1"/>
      <protection hidden="1"/>
    </xf>
    <xf numFmtId="177" fontId="26" fillId="0" borderId="198" xfId="0" applyNumberFormat="1" applyFont="1" applyFill="1" applyBorder="1" applyAlignment="1" applyProtection="1">
      <alignment horizontal="center" wrapText="1"/>
      <protection hidden="1"/>
    </xf>
    <xf numFmtId="177" fontId="26" fillId="0" borderId="243" xfId="0" applyNumberFormat="1" applyFont="1" applyFill="1" applyBorder="1" applyAlignment="1" applyProtection="1">
      <alignment horizontal="center" wrapText="1"/>
      <protection hidden="1"/>
    </xf>
    <xf numFmtId="177" fontId="26" fillId="0" borderId="199" xfId="0" applyNumberFormat="1" applyFont="1" applyFill="1" applyBorder="1" applyAlignment="1" applyProtection="1">
      <alignment horizontal="center" wrapText="1"/>
      <protection hidden="1"/>
    </xf>
    <xf numFmtId="177" fontId="26" fillId="0" borderId="200" xfId="0" applyNumberFormat="1" applyFont="1" applyFill="1" applyBorder="1" applyAlignment="1" applyProtection="1">
      <alignment horizontal="center" wrapText="1"/>
      <protection hidden="1"/>
    </xf>
    <xf numFmtId="177" fontId="26" fillId="0" borderId="197" xfId="0" applyNumberFormat="1" applyFont="1" applyFill="1" applyBorder="1" applyAlignment="1" applyProtection="1">
      <alignment horizontal="center" vertical="center" wrapText="1"/>
      <protection hidden="1"/>
    </xf>
    <xf numFmtId="177" fontId="26" fillId="0" borderId="198" xfId="0" applyNumberFormat="1" applyFont="1" applyFill="1" applyBorder="1" applyAlignment="1" applyProtection="1">
      <alignment horizontal="center" vertical="center" wrapText="1"/>
      <protection hidden="1"/>
    </xf>
    <xf numFmtId="177" fontId="7" fillId="0" borderId="65" xfId="0" applyNumberFormat="1" applyFont="1" applyFill="1" applyBorder="1" applyAlignment="1" applyProtection="1">
      <alignment horizontal="center" vertical="center" wrapText="1"/>
      <protection hidden="1"/>
    </xf>
    <xf numFmtId="177" fontId="7" fillId="0" borderId="66" xfId="0" applyNumberFormat="1" applyFont="1" applyFill="1" applyBorder="1" applyAlignment="1" applyProtection="1">
      <alignment horizontal="center" vertical="center" wrapText="1"/>
      <protection hidden="1"/>
    </xf>
    <xf numFmtId="177" fontId="7" fillId="0" borderId="285" xfId="0" applyNumberFormat="1" applyFont="1" applyFill="1" applyBorder="1" applyAlignment="1" applyProtection="1">
      <alignment horizontal="center" vertical="center" wrapText="1"/>
      <protection hidden="1"/>
    </xf>
    <xf numFmtId="177" fontId="7" fillId="0" borderId="145" xfId="0" applyNumberFormat="1" applyFont="1" applyFill="1" applyBorder="1" applyAlignment="1" applyProtection="1">
      <alignment horizontal="center" vertical="center" wrapText="1"/>
      <protection hidden="1"/>
    </xf>
    <xf numFmtId="177" fontId="26" fillId="0" borderId="285" xfId="0" applyNumberFormat="1" applyFont="1" applyFill="1" applyBorder="1" applyAlignment="1" applyProtection="1">
      <alignment horizontal="center" wrapText="1"/>
      <protection hidden="1"/>
    </xf>
    <xf numFmtId="177" fontId="26" fillId="0" borderId="240" xfId="0" applyNumberFormat="1" applyFont="1" applyFill="1" applyBorder="1" applyAlignment="1" applyProtection="1">
      <alignment horizontal="center" wrapText="1"/>
      <protection hidden="1"/>
    </xf>
    <xf numFmtId="177" fontId="26" fillId="0" borderId="13" xfId="0" applyNumberFormat="1" applyFont="1" applyFill="1" applyBorder="1" applyAlignment="1" applyProtection="1">
      <alignment horizontal="center" wrapText="1"/>
      <protection hidden="1"/>
    </xf>
    <xf numFmtId="177" fontId="26" fillId="0" borderId="14" xfId="0" applyNumberFormat="1" applyFont="1" applyFill="1" applyBorder="1" applyAlignment="1" applyProtection="1">
      <alignment horizontal="center" wrapText="1"/>
      <protection hidden="1"/>
    </xf>
    <xf numFmtId="177" fontId="26" fillId="0" borderId="239" xfId="0" applyNumberFormat="1" applyFont="1" applyFill="1" applyBorder="1" applyAlignment="1" applyProtection="1">
      <alignment horizontal="center" wrapText="1"/>
      <protection hidden="1"/>
    </xf>
    <xf numFmtId="177" fontId="26" fillId="0" borderId="252" xfId="0" applyNumberFormat="1" applyFont="1" applyFill="1" applyBorder="1" applyAlignment="1" applyProtection="1">
      <alignment horizontal="center" wrapText="1"/>
      <protection hidden="1"/>
    </xf>
    <xf numFmtId="0" fontId="3" fillId="10" borderId="65" xfId="0" applyFont="1" applyFill="1" applyBorder="1" applyAlignment="1" applyProtection="1">
      <alignment horizontal="center" vertical="center"/>
      <protection hidden="1"/>
    </xf>
    <xf numFmtId="0" fontId="3" fillId="10" borderId="66" xfId="0" applyFont="1" applyFill="1" applyBorder="1" applyAlignment="1" applyProtection="1">
      <alignment horizontal="center" vertical="center"/>
      <protection hidden="1"/>
    </xf>
    <xf numFmtId="0" fontId="3" fillId="10" borderId="162" xfId="0" applyFont="1" applyFill="1" applyBorder="1" applyAlignment="1" applyProtection="1">
      <alignment horizontal="center" vertical="center"/>
      <protection hidden="1"/>
    </xf>
    <xf numFmtId="0" fontId="3" fillId="10" borderId="70" xfId="0" applyFont="1" applyFill="1" applyBorder="1" applyAlignment="1" applyProtection="1">
      <alignment horizontal="center" vertical="center"/>
      <protection hidden="1"/>
    </xf>
    <xf numFmtId="0" fontId="3" fillId="10" borderId="71" xfId="0" applyFont="1" applyFill="1" applyBorder="1" applyAlignment="1" applyProtection="1">
      <alignment horizontal="center" vertical="center"/>
      <protection hidden="1"/>
    </xf>
    <xf numFmtId="0" fontId="3" fillId="10" borderId="163" xfId="0" applyFont="1" applyFill="1" applyBorder="1" applyAlignment="1" applyProtection="1">
      <alignment horizontal="center" vertical="center"/>
      <protection hidden="1"/>
    </xf>
    <xf numFmtId="176" fontId="26" fillId="0" borderId="66" xfId="1" applyNumberFormat="1" applyFont="1" applyFill="1" applyBorder="1" applyAlignment="1" applyProtection="1">
      <alignment horizontal="right" shrinkToFit="1"/>
      <protection hidden="1"/>
    </xf>
    <xf numFmtId="176" fontId="26" fillId="0" borderId="71" xfId="1" applyNumberFormat="1" applyFont="1" applyFill="1" applyBorder="1" applyAlignment="1" applyProtection="1">
      <alignment horizontal="right" shrinkToFit="1"/>
      <protection hidden="1"/>
    </xf>
    <xf numFmtId="176" fontId="26" fillId="0" borderId="145" xfId="1" applyNumberFormat="1" applyFont="1" applyFill="1" applyBorder="1" applyAlignment="1" applyProtection="1">
      <alignment horizontal="right" shrinkToFit="1"/>
      <protection hidden="1"/>
    </xf>
    <xf numFmtId="176" fontId="26" fillId="0" borderId="130" xfId="1" applyNumberFormat="1" applyFont="1" applyFill="1" applyBorder="1" applyAlignment="1" applyProtection="1">
      <alignment horizontal="right" shrinkToFit="1"/>
      <protection hidden="1"/>
    </xf>
    <xf numFmtId="176" fontId="26" fillId="0" borderId="162" xfId="1" applyNumberFormat="1" applyFont="1" applyFill="1" applyBorder="1" applyAlignment="1" applyProtection="1">
      <alignment horizontal="right" shrinkToFit="1"/>
      <protection hidden="1"/>
    </xf>
    <xf numFmtId="176" fontId="26" fillId="0" borderId="163" xfId="1" applyNumberFormat="1" applyFont="1" applyFill="1" applyBorder="1" applyAlignment="1" applyProtection="1">
      <alignment horizontal="right" shrinkToFit="1"/>
      <protection hidden="1"/>
    </xf>
    <xf numFmtId="178" fontId="7" fillId="10" borderId="157" xfId="1" applyNumberFormat="1" applyFont="1" applyFill="1" applyBorder="1" applyAlignment="1" applyProtection="1">
      <alignment horizontal="center" vertical="center" shrinkToFit="1"/>
      <protection hidden="1"/>
    </xf>
    <xf numFmtId="178" fontId="7" fillId="10" borderId="66" xfId="1" applyNumberFormat="1" applyFont="1" applyFill="1" applyBorder="1" applyAlignment="1" applyProtection="1">
      <alignment horizontal="center" vertical="center" shrinkToFit="1"/>
      <protection hidden="1"/>
    </xf>
    <xf numFmtId="178" fontId="7" fillId="10" borderId="162" xfId="1" applyNumberFormat="1" applyFont="1" applyFill="1" applyBorder="1" applyAlignment="1" applyProtection="1">
      <alignment horizontal="center" vertical="center" shrinkToFit="1"/>
      <protection hidden="1"/>
    </xf>
    <xf numFmtId="177" fontId="26" fillId="0" borderId="66" xfId="1" applyNumberFormat="1" applyFont="1" applyFill="1" applyBorder="1" applyAlignment="1" applyProtection="1">
      <alignment horizontal="right" shrinkToFit="1"/>
      <protection hidden="1"/>
    </xf>
    <xf numFmtId="177" fontId="26" fillId="0" borderId="71" xfId="1" applyNumberFormat="1" applyFont="1" applyFill="1" applyBorder="1" applyAlignment="1" applyProtection="1">
      <alignment horizontal="right" shrinkToFit="1"/>
      <protection hidden="1"/>
    </xf>
    <xf numFmtId="177" fontId="26" fillId="0" borderId="145" xfId="1" applyNumberFormat="1" applyFont="1" applyFill="1" applyBorder="1" applyAlignment="1" applyProtection="1">
      <alignment horizontal="right" shrinkToFit="1"/>
      <protection hidden="1"/>
    </xf>
    <xf numFmtId="177" fontId="26" fillId="0" borderId="130" xfId="1" applyNumberFormat="1" applyFont="1" applyFill="1" applyBorder="1" applyAlignment="1" applyProtection="1">
      <alignment horizontal="right" shrinkToFit="1"/>
      <protection hidden="1"/>
    </xf>
    <xf numFmtId="177" fontId="26" fillId="0" borderId="162" xfId="1" applyNumberFormat="1" applyFont="1" applyFill="1" applyBorder="1" applyAlignment="1" applyProtection="1">
      <alignment horizontal="right" shrinkToFit="1"/>
      <protection hidden="1"/>
    </xf>
    <xf numFmtId="177" fontId="26" fillId="0" borderId="163" xfId="1" applyNumberFormat="1" applyFont="1" applyFill="1" applyBorder="1" applyAlignment="1" applyProtection="1">
      <alignment horizontal="right" shrinkToFit="1"/>
      <protection hidden="1"/>
    </xf>
    <xf numFmtId="177" fontId="4" fillId="5" borderId="66" xfId="1" applyNumberFormat="1" applyFont="1" applyFill="1" applyBorder="1" applyAlignment="1" applyProtection="1">
      <alignment horizontal="right" shrinkToFit="1"/>
      <protection hidden="1"/>
    </xf>
    <xf numFmtId="177" fontId="4" fillId="5" borderId="71" xfId="1" applyNumberFormat="1" applyFont="1" applyFill="1" applyBorder="1" applyAlignment="1" applyProtection="1">
      <alignment horizontal="right" shrinkToFit="1"/>
      <protection hidden="1"/>
    </xf>
    <xf numFmtId="177" fontId="4" fillId="5" borderId="145" xfId="1" applyNumberFormat="1" applyFont="1" applyFill="1" applyBorder="1" applyAlignment="1" applyProtection="1">
      <alignment horizontal="right" shrinkToFit="1"/>
      <protection hidden="1"/>
    </xf>
    <xf numFmtId="177" fontId="4" fillId="5" borderId="130" xfId="1" applyNumberFormat="1" applyFont="1" applyFill="1" applyBorder="1" applyAlignment="1" applyProtection="1">
      <alignment horizontal="right" shrinkToFit="1"/>
      <protection hidden="1"/>
    </xf>
    <xf numFmtId="177" fontId="4" fillId="5" borderId="67" xfId="1" applyNumberFormat="1" applyFont="1" applyFill="1" applyBorder="1" applyAlignment="1" applyProtection="1">
      <alignment horizontal="right" shrinkToFit="1"/>
      <protection hidden="1"/>
    </xf>
    <xf numFmtId="177" fontId="4" fillId="5" borderId="72" xfId="1" applyNumberFormat="1" applyFont="1" applyFill="1" applyBorder="1" applyAlignment="1" applyProtection="1">
      <alignment horizontal="right" shrinkToFit="1"/>
      <protection hidden="1"/>
    </xf>
    <xf numFmtId="0" fontId="2" fillId="10" borderId="65" xfId="0" applyFont="1" applyFill="1" applyBorder="1" applyAlignment="1" applyProtection="1">
      <alignment horizontal="center" vertical="center"/>
      <protection hidden="1"/>
    </xf>
    <xf numFmtId="0" fontId="2" fillId="10" borderId="66" xfId="0" applyFont="1" applyFill="1" applyBorder="1" applyAlignment="1" applyProtection="1">
      <alignment horizontal="center" vertical="center"/>
      <protection hidden="1"/>
    </xf>
    <xf numFmtId="0" fontId="2" fillId="10" borderId="241" xfId="0" applyFont="1" applyFill="1" applyBorder="1" applyAlignment="1" applyProtection="1">
      <alignment horizontal="center" vertical="center"/>
      <protection hidden="1"/>
    </xf>
    <xf numFmtId="0" fontId="2" fillId="10" borderId="70" xfId="0" applyFont="1" applyFill="1" applyBorder="1" applyAlignment="1" applyProtection="1">
      <alignment horizontal="center" vertical="center"/>
      <protection hidden="1"/>
    </xf>
    <xf numFmtId="0" fontId="2" fillId="10" borderId="71" xfId="0" applyFont="1" applyFill="1" applyBorder="1" applyAlignment="1" applyProtection="1">
      <alignment horizontal="center" vertical="center"/>
      <protection hidden="1"/>
    </xf>
    <xf numFmtId="0" fontId="2" fillId="10" borderId="242" xfId="0" applyFont="1" applyFill="1" applyBorder="1" applyAlignment="1" applyProtection="1">
      <alignment horizontal="center" vertical="center"/>
      <protection hidden="1"/>
    </xf>
    <xf numFmtId="177" fontId="7" fillId="0" borderId="286" xfId="0" applyNumberFormat="1" applyFont="1" applyFill="1" applyBorder="1" applyAlignment="1" applyProtection="1">
      <alignment horizontal="center" vertical="center" wrapText="1"/>
      <protection hidden="1"/>
    </xf>
    <xf numFmtId="177" fontId="26" fillId="0" borderId="143" xfId="0" applyNumberFormat="1" applyFont="1" applyFill="1" applyBorder="1" applyAlignment="1" applyProtection="1">
      <alignment horizontal="center" vertical="center" wrapText="1"/>
      <protection hidden="1"/>
    </xf>
    <xf numFmtId="177" fontId="26" fillId="0" borderId="123" xfId="0" applyNumberFormat="1" applyFont="1" applyFill="1" applyBorder="1" applyAlignment="1" applyProtection="1">
      <alignment horizontal="center" wrapText="1"/>
      <protection hidden="1"/>
    </xf>
    <xf numFmtId="177" fontId="26" fillId="0" borderId="88" xfId="0" applyNumberFormat="1" applyFont="1" applyFill="1" applyBorder="1" applyAlignment="1" applyProtection="1">
      <alignment horizontal="center" wrapText="1"/>
      <protection hidden="1"/>
    </xf>
    <xf numFmtId="177" fontId="26" fillId="0" borderId="48" xfId="0" applyNumberFormat="1" applyFont="1" applyFill="1" applyBorder="1" applyAlignment="1" applyProtection="1">
      <alignment horizontal="center" wrapText="1"/>
      <protection hidden="1"/>
    </xf>
    <xf numFmtId="177" fontId="26" fillId="0" borderId="193" xfId="0" applyNumberFormat="1" applyFont="1" applyFill="1" applyBorder="1" applyAlignment="1" applyProtection="1">
      <alignment horizontal="center" wrapText="1"/>
      <protection hidden="1"/>
    </xf>
    <xf numFmtId="177" fontId="26" fillId="0" borderId="250" xfId="0" applyNumberFormat="1" applyFont="1" applyFill="1" applyBorder="1" applyAlignment="1" applyProtection="1">
      <alignment horizontal="center" wrapText="1"/>
      <protection hidden="1"/>
    </xf>
    <xf numFmtId="0" fontId="9" fillId="0" borderId="96" xfId="0" applyFont="1" applyBorder="1" applyAlignment="1" applyProtection="1">
      <alignment horizontal="left" shrinkToFit="1"/>
      <protection hidden="1"/>
    </xf>
    <xf numFmtId="0" fontId="9" fillId="0" borderId="96" xfId="1" applyNumberFormat="1" applyFont="1" applyBorder="1" applyAlignment="1" applyProtection="1">
      <alignment horizontal="center" shrinkToFit="1"/>
      <protection hidden="1"/>
    </xf>
    <xf numFmtId="177" fontId="26" fillId="0" borderId="103" xfId="1" applyNumberFormat="1" applyFont="1" applyFill="1" applyBorder="1" applyAlignment="1" applyProtection="1">
      <alignment horizontal="right" shrinkToFit="1"/>
      <protection hidden="1"/>
    </xf>
    <xf numFmtId="177" fontId="26" fillId="0" borderId="160" xfId="1" applyNumberFormat="1" applyFont="1" applyFill="1" applyBorder="1" applyAlignment="1" applyProtection="1">
      <alignment horizontal="right" shrinkToFit="1"/>
      <protection hidden="1"/>
    </xf>
    <xf numFmtId="177" fontId="26" fillId="0" borderId="159" xfId="1" applyNumberFormat="1" applyFont="1" applyFill="1" applyBorder="1" applyAlignment="1" applyProtection="1">
      <alignment horizontal="right" shrinkToFit="1"/>
      <protection hidden="1"/>
    </xf>
    <xf numFmtId="177" fontId="26" fillId="0" borderId="161" xfId="1" applyNumberFormat="1" applyFont="1" applyFill="1" applyBorder="1" applyAlignment="1" applyProtection="1">
      <alignment horizontal="right" shrinkToFit="1"/>
      <protection hidden="1"/>
    </xf>
    <xf numFmtId="177" fontId="26" fillId="0" borderId="104" xfId="1" applyNumberFormat="1" applyFont="1" applyFill="1" applyBorder="1" applyAlignment="1" applyProtection="1">
      <alignment horizontal="right" shrinkToFit="1"/>
      <protection hidden="1"/>
    </xf>
    <xf numFmtId="177" fontId="4" fillId="5" borderId="0" xfId="1" applyNumberFormat="1" applyFont="1" applyFill="1" applyBorder="1" applyAlignment="1" applyProtection="1">
      <alignment horizontal="right" shrinkToFit="1"/>
      <protection hidden="1"/>
    </xf>
    <xf numFmtId="177" fontId="4" fillId="5" borderId="127" xfId="1" applyNumberFormat="1" applyFont="1" applyFill="1" applyBorder="1" applyAlignment="1" applyProtection="1">
      <alignment horizontal="right" shrinkToFit="1"/>
      <protection hidden="1"/>
    </xf>
    <xf numFmtId="177" fontId="4" fillId="5" borderId="69" xfId="1" applyNumberFormat="1" applyFont="1" applyFill="1" applyBorder="1" applyAlignment="1" applyProtection="1">
      <alignment horizontal="right" shrinkToFit="1"/>
      <protection hidden="1"/>
    </xf>
    <xf numFmtId="177" fontId="26" fillId="0" borderId="251" xfId="0" applyNumberFormat="1" applyFont="1" applyFill="1" applyBorder="1" applyAlignment="1" applyProtection="1">
      <alignment horizontal="center" wrapText="1"/>
      <protection hidden="1"/>
    </xf>
    <xf numFmtId="177" fontId="26" fillId="0" borderId="96" xfId="0" applyNumberFormat="1" applyFont="1" applyFill="1" applyBorder="1" applyAlignment="1" applyProtection="1">
      <alignment horizontal="center" vertical="center" wrapText="1"/>
      <protection hidden="1"/>
    </xf>
    <xf numFmtId="177" fontId="4" fillId="5" borderId="160" xfId="1" applyNumberFormat="1" applyFont="1" applyFill="1" applyBorder="1" applyAlignment="1" applyProtection="1">
      <alignment horizontal="right" shrinkToFit="1"/>
      <protection hidden="1"/>
    </xf>
    <xf numFmtId="177" fontId="4" fillId="5" borderId="159" xfId="1" applyNumberFormat="1" applyFont="1" applyFill="1" applyBorder="1" applyAlignment="1" applyProtection="1">
      <alignment horizontal="right" shrinkToFit="1"/>
      <protection hidden="1"/>
    </xf>
    <xf numFmtId="177" fontId="4" fillId="5" borderId="158" xfId="1" applyNumberFormat="1" applyFont="1" applyFill="1" applyBorder="1" applyAlignment="1" applyProtection="1">
      <alignment horizontal="right" shrinkToFit="1"/>
      <protection hidden="1"/>
    </xf>
    <xf numFmtId="177" fontId="26" fillId="0" borderId="249" xfId="0" applyNumberFormat="1" applyFont="1" applyFill="1" applyBorder="1" applyAlignment="1" applyProtection="1">
      <alignment horizontal="center" wrapText="1"/>
      <protection hidden="1"/>
    </xf>
    <xf numFmtId="177" fontId="4" fillId="5" borderId="161" xfId="1" applyNumberFormat="1" applyFont="1" applyFill="1" applyBorder="1" applyAlignment="1" applyProtection="1">
      <alignment horizontal="right" shrinkToFit="1"/>
      <protection hidden="1"/>
    </xf>
    <xf numFmtId="177" fontId="26" fillId="0" borderId="11" xfId="0" applyNumberFormat="1" applyFont="1" applyFill="1" applyBorder="1" applyAlignment="1" applyProtection="1">
      <alignment horizontal="center" wrapText="1"/>
      <protection hidden="1"/>
    </xf>
    <xf numFmtId="177" fontId="26" fillId="0" borderId="117" xfId="0" applyNumberFormat="1" applyFont="1" applyFill="1" applyBorder="1" applyAlignment="1" applyProtection="1">
      <alignment horizontal="center" wrapText="1"/>
      <protection hidden="1"/>
    </xf>
    <xf numFmtId="177" fontId="26" fillId="0" borderId="118" xfId="0" applyNumberFormat="1" applyFont="1" applyFill="1" applyBorder="1" applyAlignment="1" applyProtection="1">
      <alignment horizontal="center" wrapText="1"/>
      <protection hidden="1"/>
    </xf>
    <xf numFmtId="177" fontId="26" fillId="0" borderId="248" xfId="0" applyNumberFormat="1" applyFont="1" applyFill="1" applyBorder="1" applyAlignment="1" applyProtection="1">
      <alignment horizontal="center" wrapText="1"/>
      <protection hidden="1"/>
    </xf>
    <xf numFmtId="0" fontId="26" fillId="10" borderId="245" xfId="0" applyFont="1" applyFill="1" applyBorder="1" applyAlignment="1" applyProtection="1">
      <alignment horizontal="center" vertical="center"/>
      <protection hidden="1"/>
    </xf>
    <xf numFmtId="0" fontId="26" fillId="10" borderId="11" xfId="0" applyFont="1" applyFill="1" applyBorder="1" applyAlignment="1" applyProtection="1">
      <alignment horizontal="center" vertical="center"/>
      <protection hidden="1"/>
    </xf>
    <xf numFmtId="0" fontId="26" fillId="10" borderId="87" xfId="0" applyFont="1" applyFill="1" applyBorder="1" applyAlignment="1" applyProtection="1">
      <alignment horizontal="center" vertical="center"/>
      <protection hidden="1"/>
    </xf>
    <xf numFmtId="0" fontId="5" fillId="10" borderId="245" xfId="0" applyFont="1" applyFill="1" applyBorder="1" applyAlignment="1" applyProtection="1">
      <alignment horizontal="center" vertical="center"/>
      <protection hidden="1"/>
    </xf>
    <xf numFmtId="0" fontId="5" fillId="10" borderId="246" xfId="0" applyFont="1" applyFill="1" applyBorder="1" applyAlignment="1" applyProtection="1">
      <alignment horizontal="center" vertical="center"/>
      <protection hidden="1"/>
    </xf>
    <xf numFmtId="0" fontId="5" fillId="10" borderId="11" xfId="0" applyFont="1" applyFill="1" applyBorder="1" applyAlignment="1" applyProtection="1">
      <alignment horizontal="center" vertical="center"/>
      <protection hidden="1"/>
    </xf>
    <xf numFmtId="0" fontId="5" fillId="10" borderId="248" xfId="0" applyFont="1" applyFill="1" applyBorder="1" applyAlignment="1" applyProtection="1">
      <alignment horizontal="center" vertical="center"/>
      <protection hidden="1"/>
    </xf>
    <xf numFmtId="0" fontId="5" fillId="10" borderId="87" xfId="0" applyFont="1" applyFill="1" applyBorder="1" applyAlignment="1" applyProtection="1">
      <alignment horizontal="center" vertical="center"/>
      <protection hidden="1"/>
    </xf>
    <xf numFmtId="177" fontId="26" fillId="0" borderId="247" xfId="0" applyNumberFormat="1" applyFont="1" applyFill="1" applyBorder="1" applyAlignment="1" applyProtection="1">
      <alignment horizontal="center" wrapText="1"/>
      <protection hidden="1"/>
    </xf>
    <xf numFmtId="177" fontId="26" fillId="0" borderId="47" xfId="0" applyNumberFormat="1" applyFont="1" applyFill="1" applyBorder="1" applyAlignment="1" applyProtection="1">
      <alignment horizontal="center" wrapText="1"/>
      <protection hidden="1"/>
    </xf>
    <xf numFmtId="177" fontId="26" fillId="0" borderId="120" xfId="0" applyNumberFormat="1" applyFont="1" applyFill="1" applyBorder="1" applyAlignment="1" applyProtection="1">
      <alignment horizontal="center" wrapText="1"/>
      <protection hidden="1"/>
    </xf>
    <xf numFmtId="177" fontId="26" fillId="0" borderId="121" xfId="0" applyNumberFormat="1" applyFont="1" applyFill="1" applyBorder="1" applyAlignment="1" applyProtection="1">
      <alignment horizontal="center" wrapText="1"/>
      <protection hidden="1"/>
    </xf>
    <xf numFmtId="177" fontId="26" fillId="0" borderId="122" xfId="0" applyNumberFormat="1" applyFont="1" applyFill="1" applyBorder="1" applyAlignment="1" applyProtection="1">
      <alignment horizontal="center" wrapText="1"/>
      <protection hidden="1"/>
    </xf>
    <xf numFmtId="0" fontId="9" fillId="0" borderId="261" xfId="0" applyFont="1" applyBorder="1" applyAlignment="1" applyProtection="1">
      <alignment horizontal="center" wrapText="1"/>
      <protection hidden="1"/>
    </xf>
    <xf numFmtId="0" fontId="9" fillId="0" borderId="268" xfId="0" applyFont="1" applyBorder="1" applyAlignment="1" applyProtection="1">
      <alignment horizontal="center" wrapText="1"/>
      <protection hidden="1"/>
    </xf>
    <xf numFmtId="0" fontId="9" fillId="0" borderId="260" xfId="0" applyFont="1" applyBorder="1" applyAlignment="1" applyProtection="1">
      <alignment horizontal="center" wrapText="1"/>
      <protection hidden="1"/>
    </xf>
    <xf numFmtId="0" fontId="9" fillId="0" borderId="258" xfId="0" applyFont="1" applyBorder="1" applyAlignment="1" applyProtection="1">
      <alignment horizontal="center" wrapText="1"/>
      <protection hidden="1"/>
    </xf>
    <xf numFmtId="0" fontId="9" fillId="0" borderId="269" xfId="0" applyFont="1" applyBorder="1" applyAlignment="1" applyProtection="1">
      <alignment horizontal="center" wrapText="1"/>
      <protection hidden="1"/>
    </xf>
    <xf numFmtId="0" fontId="9" fillId="0" borderId="257" xfId="0" applyFont="1" applyBorder="1" applyAlignment="1" applyProtection="1">
      <alignment horizontal="center" wrapText="1"/>
      <protection hidden="1"/>
    </xf>
    <xf numFmtId="0" fontId="5" fillId="0" borderId="138" xfId="0" applyFont="1" applyBorder="1" applyAlignment="1" applyProtection="1">
      <alignment horizontal="distributed" vertical="center"/>
      <protection hidden="1"/>
    </xf>
    <xf numFmtId="0" fontId="5" fillId="0" borderId="96" xfId="0" applyFont="1" applyBorder="1" applyAlignment="1" applyProtection="1">
      <alignment horizontal="distributed" vertical="center"/>
      <protection hidden="1"/>
    </xf>
    <xf numFmtId="0" fontId="9" fillId="0" borderId="96" xfId="0" applyFont="1" applyFill="1" applyBorder="1" applyAlignment="1" applyProtection="1">
      <alignment horizontal="left" vertical="center" shrinkToFit="1"/>
      <protection hidden="1"/>
    </xf>
    <xf numFmtId="0" fontId="9" fillId="0" borderId="139" xfId="0" applyFont="1" applyFill="1" applyBorder="1" applyAlignment="1" applyProtection="1">
      <alignment horizontal="left" vertical="center" shrinkToFit="1"/>
      <protection hidden="1"/>
    </xf>
    <xf numFmtId="0" fontId="9" fillId="0" borderId="281" xfId="0" applyFont="1" applyFill="1" applyBorder="1" applyAlignment="1" applyProtection="1">
      <alignment horizontal="left" vertical="center" shrinkToFit="1"/>
      <protection hidden="1"/>
    </xf>
    <xf numFmtId="0" fontId="9" fillId="0" borderId="280" xfId="0" applyFont="1" applyFill="1" applyBorder="1" applyAlignment="1" applyProtection="1">
      <alignment horizontal="left" vertical="center" shrinkToFit="1"/>
      <protection hidden="1"/>
    </xf>
    <xf numFmtId="0" fontId="7" fillId="0" borderId="55" xfId="0" applyFont="1" applyBorder="1" applyAlignment="1" applyProtection="1">
      <alignment horizontal="distributed" vertical="center"/>
      <protection hidden="1"/>
    </xf>
    <xf numFmtId="0" fontId="7" fillId="0" borderId="23" xfId="0" applyFont="1" applyBorder="1" applyAlignment="1" applyProtection="1">
      <alignment horizontal="distributed" vertical="center"/>
      <protection hidden="1"/>
    </xf>
    <xf numFmtId="0" fontId="7" fillId="0" borderId="29" xfId="0" applyFont="1" applyBorder="1" applyAlignment="1" applyProtection="1">
      <alignment horizontal="distributed" vertical="center"/>
      <protection hidden="1"/>
    </xf>
    <xf numFmtId="0" fontId="7" fillId="0" borderId="11" xfId="0" applyFont="1" applyBorder="1" applyAlignment="1" applyProtection="1">
      <alignment horizontal="distributed" vertical="center"/>
      <protection hidden="1"/>
    </xf>
    <xf numFmtId="0" fontId="7" fillId="0" borderId="53" xfId="0" applyFont="1" applyBorder="1" applyAlignment="1" applyProtection="1">
      <alignment horizontal="distributed" vertical="center"/>
      <protection hidden="1"/>
    </xf>
    <xf numFmtId="0" fontId="7" fillId="0" borderId="28" xfId="0" applyFont="1" applyBorder="1" applyAlignment="1" applyProtection="1">
      <alignment horizontal="distributed" vertical="center"/>
      <protection hidden="1"/>
    </xf>
    <xf numFmtId="176" fontId="26" fillId="0" borderId="0" xfId="1" applyNumberFormat="1" applyFont="1" applyFill="1" applyBorder="1" applyAlignment="1" applyProtection="1">
      <alignment horizontal="right" shrinkToFit="1"/>
      <protection hidden="1"/>
    </xf>
    <xf numFmtId="176" fontId="26" fillId="0" borderId="9" xfId="1" applyNumberFormat="1" applyFont="1" applyFill="1" applyBorder="1" applyAlignment="1" applyProtection="1">
      <alignment horizontal="right" shrinkToFit="1"/>
      <protection hidden="1"/>
    </xf>
    <xf numFmtId="176" fontId="26" fillId="0" borderId="127" xfId="1" applyNumberFormat="1" applyFont="1" applyFill="1" applyBorder="1" applyAlignment="1" applyProtection="1">
      <alignment horizontal="right" shrinkToFit="1"/>
      <protection hidden="1"/>
    </xf>
    <xf numFmtId="176" fontId="26" fillId="0" borderId="126" xfId="1" applyNumberFormat="1" applyFont="1" applyFill="1" applyBorder="1" applyAlignment="1" applyProtection="1">
      <alignment horizontal="right" shrinkToFit="1"/>
      <protection hidden="1"/>
    </xf>
    <xf numFmtId="176" fontId="26" fillId="0" borderId="7" xfId="1" applyNumberFormat="1" applyFont="1" applyFill="1" applyBorder="1" applyAlignment="1" applyProtection="1">
      <alignment horizontal="right" shrinkToFit="1"/>
      <protection hidden="1"/>
    </xf>
    <xf numFmtId="176" fontId="26" fillId="0" borderId="10" xfId="1" applyNumberFormat="1" applyFont="1" applyFill="1" applyBorder="1" applyAlignment="1" applyProtection="1">
      <alignment horizontal="right" shrinkToFit="1"/>
      <protection hidden="1"/>
    </xf>
    <xf numFmtId="0" fontId="5" fillId="0" borderId="140" xfId="0" applyFont="1" applyBorder="1" applyAlignment="1" applyProtection="1">
      <alignment horizontal="distributed" vertical="center"/>
      <protection hidden="1"/>
    </xf>
    <xf numFmtId="0" fontId="5" fillId="0" borderId="141" xfId="0" applyFont="1" applyBorder="1" applyAlignment="1" applyProtection="1">
      <alignment horizontal="distributed" vertical="center"/>
      <protection hidden="1"/>
    </xf>
    <xf numFmtId="0" fontId="9" fillId="0" borderId="144" xfId="0" applyFont="1" applyFill="1" applyBorder="1" applyAlignment="1" applyProtection="1">
      <alignment horizontal="left" vertical="center" shrinkToFit="1"/>
      <protection hidden="1"/>
    </xf>
    <xf numFmtId="0" fontId="9" fillId="0" borderId="202" xfId="0" applyFont="1" applyFill="1" applyBorder="1" applyAlignment="1" applyProtection="1">
      <alignment horizontal="left" vertical="center" shrinkToFit="1"/>
      <protection hidden="1"/>
    </xf>
    <xf numFmtId="0" fontId="9" fillId="0" borderId="141" xfId="0" applyFont="1" applyFill="1" applyBorder="1" applyAlignment="1" applyProtection="1">
      <alignment horizontal="left" vertical="center" shrinkToFit="1"/>
      <protection hidden="1"/>
    </xf>
    <xf numFmtId="0" fontId="9" fillId="0" borderId="142" xfId="0" applyFont="1" applyFill="1" applyBorder="1" applyAlignment="1" applyProtection="1">
      <alignment horizontal="left" vertical="center" shrinkToFit="1"/>
      <protection hidden="1"/>
    </xf>
    <xf numFmtId="0" fontId="7" fillId="0" borderId="270" xfId="0" applyFont="1" applyBorder="1" applyAlignment="1" applyProtection="1">
      <alignment horizontal="center" vertical="center"/>
      <protection hidden="1"/>
    </xf>
    <xf numFmtId="0" fontId="7" fillId="0" borderId="13" xfId="0" applyFont="1" applyBorder="1" applyAlignment="1" applyProtection="1">
      <alignment horizontal="center" vertical="center"/>
      <protection hidden="1"/>
    </xf>
    <xf numFmtId="0" fontId="7" fillId="0" borderId="14"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9" xfId="0" applyFont="1" applyBorder="1" applyAlignment="1" applyProtection="1">
      <alignment horizontal="center" vertical="center"/>
      <protection hidden="1"/>
    </xf>
    <xf numFmtId="0" fontId="7" fillId="0" borderId="21" xfId="0" applyFont="1" applyBorder="1" applyAlignment="1" applyProtection="1">
      <alignment horizontal="center" vertical="center"/>
      <protection hidden="1"/>
    </xf>
    <xf numFmtId="0" fontId="9" fillId="0" borderId="275" xfId="0" applyFont="1" applyBorder="1" applyAlignment="1" applyProtection="1">
      <alignment horizontal="center" wrapText="1"/>
      <protection hidden="1"/>
    </xf>
    <xf numFmtId="0" fontId="9" fillId="0" borderId="274" xfId="0" applyFont="1" applyBorder="1" applyAlignment="1" applyProtection="1">
      <alignment horizontal="center" wrapText="1"/>
      <protection hidden="1"/>
    </xf>
    <xf numFmtId="0" fontId="9" fillId="0" borderId="276" xfId="0" applyFont="1" applyBorder="1" applyAlignment="1" applyProtection="1">
      <alignment horizontal="center" wrapText="1"/>
      <protection hidden="1"/>
    </xf>
    <xf numFmtId="0" fontId="9" fillId="0" borderId="267" xfId="0" applyFont="1" applyBorder="1" applyAlignment="1" applyProtection="1">
      <alignment horizontal="center" wrapText="1"/>
      <protection hidden="1"/>
    </xf>
    <xf numFmtId="0" fontId="9" fillId="0" borderId="279" xfId="0" applyFont="1" applyBorder="1" applyAlignment="1" applyProtection="1">
      <alignment horizontal="center" wrapText="1"/>
      <protection hidden="1"/>
    </xf>
    <xf numFmtId="0" fontId="7" fillId="0" borderId="275" xfId="0" applyFont="1" applyBorder="1" applyAlignment="1" applyProtection="1">
      <alignment horizontal="center" vertical="center"/>
      <protection hidden="1"/>
    </xf>
    <xf numFmtId="0" fontId="7" fillId="0" borderId="274" xfId="0" applyFont="1" applyBorder="1" applyAlignment="1" applyProtection="1">
      <alignment horizontal="center" vertical="center"/>
      <protection hidden="1"/>
    </xf>
    <xf numFmtId="0" fontId="7" fillId="0" borderId="277" xfId="0" applyFont="1" applyBorder="1" applyAlignment="1" applyProtection="1">
      <alignment horizontal="center" vertical="center"/>
      <protection hidden="1"/>
    </xf>
    <xf numFmtId="0" fontId="7" fillId="0" borderId="276" xfId="0" applyFont="1" applyBorder="1" applyAlignment="1" applyProtection="1">
      <alignment horizontal="center" vertical="center"/>
      <protection hidden="1"/>
    </xf>
    <xf numFmtId="0" fontId="7" fillId="0" borderId="267" xfId="0" applyFont="1" applyBorder="1" applyAlignment="1" applyProtection="1">
      <alignment horizontal="center" vertical="center"/>
      <protection hidden="1"/>
    </xf>
    <xf numFmtId="0" fontId="7" fillId="0" borderId="278" xfId="0" applyFont="1" applyBorder="1" applyAlignment="1" applyProtection="1">
      <alignment horizontal="center" vertical="center"/>
      <protection hidden="1"/>
    </xf>
    <xf numFmtId="0" fontId="9" fillId="0" borderId="96" xfId="0" applyFont="1" applyFill="1" applyBorder="1" applyAlignment="1" applyProtection="1">
      <alignment horizontal="center" vertical="center" shrinkToFit="1"/>
      <protection hidden="1"/>
    </xf>
    <xf numFmtId="0" fontId="9" fillId="0" borderId="103" xfId="0" applyFont="1" applyFill="1" applyBorder="1" applyAlignment="1" applyProtection="1">
      <alignment horizontal="center" vertical="center" shrinkToFit="1"/>
      <protection hidden="1"/>
    </xf>
    <xf numFmtId="0" fontId="6" fillId="0" borderId="104" xfId="0" applyFont="1" applyFill="1" applyBorder="1" applyAlignment="1" applyProtection="1">
      <alignment horizontal="center" vertical="center"/>
      <protection hidden="1"/>
    </xf>
    <xf numFmtId="0" fontId="6" fillId="0" borderId="103" xfId="0" applyFont="1" applyFill="1" applyBorder="1" applyAlignment="1" applyProtection="1">
      <alignment horizontal="center" vertical="center"/>
      <protection hidden="1"/>
    </xf>
    <xf numFmtId="0" fontId="9" fillId="0" borderId="104" xfId="0" applyFont="1" applyFill="1" applyBorder="1" applyAlignment="1" applyProtection="1">
      <alignment horizontal="center" vertical="center" shrinkToFit="1"/>
      <protection hidden="1"/>
    </xf>
    <xf numFmtId="0" fontId="9" fillId="0" borderId="139" xfId="0" applyFont="1" applyFill="1" applyBorder="1" applyAlignment="1" applyProtection="1">
      <alignment horizontal="center" vertical="center" shrinkToFit="1"/>
      <protection hidden="1"/>
    </xf>
    <xf numFmtId="0" fontId="7" fillId="7" borderId="51" xfId="0" applyFont="1" applyFill="1" applyBorder="1" applyAlignment="1" applyProtection="1">
      <alignment horizontal="distributed" vertical="center"/>
      <protection hidden="1"/>
    </xf>
    <xf numFmtId="0" fontId="7" fillId="7" borderId="50" xfId="0" applyFont="1" applyFill="1" applyBorder="1" applyAlignment="1" applyProtection="1">
      <alignment horizontal="distributed" vertical="center"/>
      <protection hidden="1"/>
    </xf>
    <xf numFmtId="0" fontId="7" fillId="7" borderId="29" xfId="0" applyFont="1" applyFill="1" applyBorder="1" applyAlignment="1" applyProtection="1">
      <alignment horizontal="distributed" vertical="center"/>
      <protection hidden="1"/>
    </xf>
    <xf numFmtId="0" fontId="7" fillId="7" borderId="11" xfId="0" applyFont="1" applyFill="1" applyBorder="1" applyAlignment="1" applyProtection="1">
      <alignment horizontal="distributed" vertical="center"/>
      <protection hidden="1"/>
    </xf>
    <xf numFmtId="0" fontId="7" fillId="7" borderId="53" xfId="0" applyFont="1" applyFill="1" applyBorder="1" applyAlignment="1" applyProtection="1">
      <alignment horizontal="distributed" vertical="center"/>
      <protection hidden="1"/>
    </xf>
    <xf numFmtId="0" fontId="7" fillId="7" borderId="28" xfId="0" applyFont="1" applyFill="1" applyBorder="1" applyAlignment="1" applyProtection="1">
      <alignment horizontal="distributed" vertical="center"/>
      <protection hidden="1"/>
    </xf>
    <xf numFmtId="0" fontId="12" fillId="0" borderId="0" xfId="0" applyFont="1" applyBorder="1" applyAlignment="1" applyProtection="1">
      <alignment horizontal="center"/>
      <protection hidden="1"/>
    </xf>
    <xf numFmtId="0" fontId="7" fillId="0" borderId="255" xfId="0" applyFont="1" applyBorder="1" applyAlignment="1" applyProtection="1">
      <alignment horizontal="distributed" vertical="center"/>
      <protection hidden="1"/>
    </xf>
    <xf numFmtId="0" fontId="7" fillId="0" borderId="87" xfId="0" applyFont="1" applyBorder="1" applyAlignment="1" applyProtection="1">
      <alignment horizontal="distributed" vertical="center"/>
      <protection hidden="1"/>
    </xf>
    <xf numFmtId="176" fontId="26" fillId="0" borderId="131" xfId="1" applyNumberFormat="1" applyFont="1" applyFill="1" applyBorder="1" applyAlignment="1" applyProtection="1">
      <alignment horizontal="right" shrinkToFit="1"/>
      <protection hidden="1"/>
    </xf>
    <xf numFmtId="176" fontId="26" fillId="0" borderId="148" xfId="1" applyNumberFormat="1" applyFont="1" applyFill="1" applyBorder="1" applyAlignment="1" applyProtection="1">
      <alignment horizontal="right" shrinkToFit="1"/>
      <protection hidden="1"/>
    </xf>
    <xf numFmtId="176" fontId="26" fillId="0" borderId="254" xfId="1" applyNumberFormat="1" applyFont="1" applyFill="1" applyBorder="1" applyAlignment="1" applyProtection="1">
      <alignment horizontal="right" shrinkToFit="1"/>
      <protection hidden="1"/>
    </xf>
    <xf numFmtId="0" fontId="15" fillId="0" borderId="6" xfId="0" applyFont="1" applyBorder="1" applyAlignment="1" applyProtection="1">
      <alignment horizontal="center" vertical="center" textRotation="255" wrapText="1"/>
      <protection hidden="1"/>
    </xf>
    <xf numFmtId="0" fontId="15" fillId="0" borderId="0" xfId="0" applyFont="1" applyBorder="1" applyAlignment="1" applyProtection="1">
      <alignment horizontal="center" vertical="center" textRotation="255" wrapText="1"/>
      <protection hidden="1"/>
    </xf>
    <xf numFmtId="0" fontId="9" fillId="0" borderId="261" xfId="0" applyFont="1" applyBorder="1" applyAlignment="1" applyProtection="1">
      <alignment horizontal="center" shrinkToFit="1"/>
      <protection hidden="1"/>
    </xf>
    <xf numFmtId="0" fontId="9" fillId="0" borderId="268" xfId="0" applyFont="1" applyBorder="1" applyAlignment="1" applyProtection="1">
      <alignment horizontal="center" shrinkToFit="1"/>
      <protection hidden="1"/>
    </xf>
    <xf numFmtId="0" fontId="9" fillId="0" borderId="260" xfId="0" applyFont="1" applyBorder="1" applyAlignment="1" applyProtection="1">
      <alignment horizontal="center" shrinkToFit="1"/>
      <protection hidden="1"/>
    </xf>
    <xf numFmtId="0" fontId="9" fillId="0" borderId="258" xfId="0" applyFont="1" applyBorder="1" applyAlignment="1" applyProtection="1">
      <alignment horizontal="center" shrinkToFit="1"/>
      <protection hidden="1"/>
    </xf>
    <xf numFmtId="0" fontId="9" fillId="0" borderId="269" xfId="0" applyFont="1" applyBorder="1" applyAlignment="1" applyProtection="1">
      <alignment horizontal="center" shrinkToFit="1"/>
      <protection hidden="1"/>
    </xf>
    <xf numFmtId="0" fontId="9" fillId="0" borderId="257" xfId="0" applyFont="1" applyBorder="1" applyAlignment="1" applyProtection="1">
      <alignment horizontal="center" shrinkToFit="1"/>
      <protection hidden="1"/>
    </xf>
    <xf numFmtId="0" fontId="9" fillId="0" borderId="271" xfId="0" applyFont="1" applyBorder="1" applyAlignment="1" applyProtection="1">
      <alignment horizontal="center" wrapText="1"/>
      <protection hidden="1"/>
    </xf>
    <xf numFmtId="0" fontId="9" fillId="0" borderId="272" xfId="0" applyFont="1" applyBorder="1" applyAlignment="1" applyProtection="1">
      <alignment horizontal="center" wrapText="1"/>
      <protection hidden="1"/>
    </xf>
    <xf numFmtId="176" fontId="26" fillId="0" borderId="132" xfId="1" applyNumberFormat="1" applyFont="1" applyFill="1" applyBorder="1" applyAlignment="1" applyProtection="1">
      <alignment horizontal="right" shrinkToFit="1"/>
      <protection hidden="1"/>
    </xf>
    <xf numFmtId="176" fontId="26" fillId="0" borderId="150" xfId="1" applyNumberFormat="1" applyFont="1" applyFill="1" applyBorder="1" applyAlignment="1" applyProtection="1">
      <alignment horizontal="right" shrinkToFit="1"/>
      <protection hidden="1"/>
    </xf>
    <xf numFmtId="176" fontId="26" fillId="0" borderId="253" xfId="1" applyNumberFormat="1" applyFont="1" applyFill="1" applyBorder="1" applyAlignment="1" applyProtection="1">
      <alignment horizontal="right" shrinkToFit="1"/>
      <protection hidden="1"/>
    </xf>
    <xf numFmtId="0" fontId="9" fillId="0" borderId="102" xfId="0" applyFont="1" applyFill="1" applyBorder="1" applyAlignment="1" applyProtection="1">
      <alignment horizontal="left" vertical="center" shrinkToFit="1"/>
      <protection hidden="1"/>
    </xf>
    <xf numFmtId="0" fontId="9" fillId="0" borderId="98" xfId="0" applyFont="1" applyFill="1" applyBorder="1" applyAlignment="1" applyProtection="1">
      <alignment horizontal="left" vertical="center" shrinkToFit="1"/>
      <protection hidden="1"/>
    </xf>
    <xf numFmtId="0" fontId="9" fillId="0" borderId="143" xfId="0" applyFont="1" applyFill="1" applyBorder="1" applyAlignment="1" applyProtection="1">
      <alignment horizontal="left" vertical="center" shrinkToFit="1"/>
      <protection hidden="1"/>
    </xf>
    <xf numFmtId="0" fontId="9" fillId="0" borderId="201" xfId="0" applyFont="1" applyFill="1" applyBorder="1" applyAlignment="1" applyProtection="1">
      <alignment horizontal="left" vertical="center" shrinkToFit="1"/>
      <protection hidden="1"/>
    </xf>
    <xf numFmtId="0" fontId="7" fillId="0" borderId="261" xfId="0" applyFont="1" applyBorder="1" applyAlignment="1" applyProtection="1">
      <alignment horizontal="distributed" vertical="center"/>
      <protection hidden="1"/>
    </xf>
    <xf numFmtId="0" fontId="7" fillId="0" borderId="268" xfId="0" applyFont="1" applyBorder="1" applyAlignment="1" applyProtection="1">
      <alignment horizontal="distributed" vertical="center"/>
      <protection hidden="1"/>
    </xf>
    <xf numFmtId="0" fontId="7" fillId="0" borderId="260" xfId="0" applyFont="1" applyBorder="1" applyAlignment="1" applyProtection="1">
      <alignment horizontal="distributed" vertical="center"/>
      <protection hidden="1"/>
    </xf>
    <xf numFmtId="0" fontId="7" fillId="0" borderId="258" xfId="0" applyFont="1" applyBorder="1" applyAlignment="1" applyProtection="1">
      <alignment horizontal="distributed" vertical="center"/>
      <protection hidden="1"/>
    </xf>
    <xf numFmtId="0" fontId="7" fillId="0" borderId="269" xfId="0" applyFont="1" applyBorder="1" applyAlignment="1" applyProtection="1">
      <alignment horizontal="distributed" vertical="center"/>
      <protection hidden="1"/>
    </xf>
    <xf numFmtId="0" fontId="7" fillId="0" borderId="257" xfId="0" applyFont="1" applyBorder="1" applyAlignment="1" applyProtection="1">
      <alignment horizontal="distributed" vertical="center"/>
      <protection hidden="1"/>
    </xf>
    <xf numFmtId="0" fontId="9" fillId="0" borderId="101" xfId="0" applyFont="1" applyFill="1" applyBorder="1" applyAlignment="1" applyProtection="1">
      <alignment horizontal="left" vertical="center" shrinkToFit="1"/>
      <protection hidden="1"/>
    </xf>
    <xf numFmtId="0" fontId="9" fillId="0" borderId="104" xfId="0" applyFont="1" applyFill="1" applyBorder="1" applyAlignment="1" applyProtection="1">
      <alignment horizontal="left" vertical="center" shrinkToFit="1"/>
      <protection hidden="1"/>
    </xf>
    <xf numFmtId="0" fontId="9" fillId="0" borderId="103" xfId="0" applyFont="1" applyFill="1" applyBorder="1" applyAlignment="1" applyProtection="1">
      <alignment horizontal="left" vertical="center" shrinkToFit="1"/>
      <protection hidden="1"/>
    </xf>
    <xf numFmtId="0" fontId="5" fillId="0" borderId="102" xfId="0" applyFont="1" applyFill="1" applyBorder="1" applyAlignment="1" applyProtection="1">
      <alignment horizontal="center" vertical="center" shrinkToFit="1"/>
      <protection hidden="1"/>
    </xf>
    <xf numFmtId="0" fontId="5" fillId="0" borderId="202" xfId="0" applyFont="1" applyFill="1" applyBorder="1" applyAlignment="1" applyProtection="1">
      <alignment horizontal="center" vertical="center" shrinkToFit="1"/>
      <protection hidden="1"/>
    </xf>
    <xf numFmtId="0" fontId="5" fillId="0" borderId="104" xfId="0" applyFont="1" applyFill="1" applyBorder="1" applyAlignment="1" applyProtection="1">
      <alignment horizontal="center" vertical="center" shrinkToFit="1"/>
      <protection hidden="1"/>
    </xf>
    <xf numFmtId="0" fontId="5" fillId="0" borderId="139" xfId="0" applyFont="1" applyFill="1" applyBorder="1" applyAlignment="1" applyProtection="1">
      <alignment horizontal="center" vertical="center" shrinkToFit="1"/>
      <protection hidden="1"/>
    </xf>
    <xf numFmtId="0" fontId="9" fillId="0" borderId="156" xfId="0" applyFont="1" applyFill="1" applyBorder="1" applyAlignment="1" applyProtection="1">
      <alignment horizontal="center" vertical="center"/>
      <protection hidden="1"/>
    </xf>
    <xf numFmtId="0" fontId="9" fillId="0" borderId="161" xfId="0" applyFont="1" applyFill="1" applyBorder="1" applyAlignment="1" applyProtection="1">
      <alignment horizontal="center" vertical="center"/>
      <protection hidden="1"/>
    </xf>
    <xf numFmtId="0" fontId="9" fillId="0" borderId="160" xfId="0" applyFont="1" applyFill="1" applyBorder="1" applyAlignment="1" applyProtection="1">
      <alignment horizontal="center" vertical="center"/>
      <protection hidden="1"/>
    </xf>
    <xf numFmtId="0" fontId="9" fillId="0" borderId="172" xfId="0" applyFont="1" applyFill="1" applyBorder="1" applyAlignment="1" applyProtection="1">
      <alignment horizontal="center" vertical="center"/>
      <protection hidden="1"/>
    </xf>
    <xf numFmtId="0" fontId="6" fillId="10" borderId="96" xfId="0" applyFont="1" applyFill="1" applyBorder="1" applyAlignment="1" applyProtection="1">
      <alignment horizontal="left" vertical="center"/>
      <protection hidden="1"/>
    </xf>
    <xf numFmtId="0" fontId="6" fillId="10" borderId="139" xfId="0" applyFont="1" applyFill="1" applyBorder="1" applyAlignment="1" applyProtection="1">
      <alignment horizontal="left" vertical="center"/>
      <protection hidden="1"/>
    </xf>
    <xf numFmtId="0" fontId="5" fillId="0" borderId="138" xfId="0" applyFont="1" applyBorder="1" applyAlignment="1" applyProtection="1">
      <alignment horizontal="distributed" vertical="center" wrapText="1"/>
      <protection hidden="1"/>
    </xf>
    <xf numFmtId="0" fontId="5" fillId="0" borderId="103" xfId="0" applyFont="1" applyBorder="1" applyAlignment="1" applyProtection="1">
      <alignment horizontal="distributed" vertical="center"/>
      <protection hidden="1"/>
    </xf>
    <xf numFmtId="0" fontId="9" fillId="0" borderId="160" xfId="0" applyFont="1" applyFill="1" applyBorder="1" applyAlignment="1" applyProtection="1">
      <alignment horizontal="center" vertical="center" shrinkToFit="1"/>
      <protection hidden="1"/>
    </xf>
    <xf numFmtId="0" fontId="9" fillId="0" borderId="131" xfId="0" applyFont="1" applyFill="1" applyBorder="1" applyAlignment="1" applyProtection="1">
      <alignment horizontal="center" vertical="center" shrinkToFit="1"/>
      <protection hidden="1"/>
    </xf>
    <xf numFmtId="0" fontId="7" fillId="0" borderId="261" xfId="0" applyFont="1" applyBorder="1" applyAlignment="1" applyProtection="1">
      <alignment horizontal="center" vertical="center" shrinkToFit="1"/>
      <protection hidden="1"/>
    </xf>
    <xf numFmtId="0" fontId="7" fillId="0" borderId="268" xfId="0" applyFont="1" applyBorder="1" applyAlignment="1" applyProtection="1">
      <alignment horizontal="center" vertical="center" shrinkToFit="1"/>
      <protection hidden="1"/>
    </xf>
    <xf numFmtId="0" fontId="7" fillId="0" borderId="260" xfId="0" applyFont="1" applyBorder="1" applyAlignment="1" applyProtection="1">
      <alignment horizontal="center" vertical="center" shrinkToFit="1"/>
      <protection hidden="1"/>
    </xf>
    <xf numFmtId="0" fontId="7" fillId="0" borderId="258" xfId="0" applyFont="1" applyBorder="1" applyAlignment="1" applyProtection="1">
      <alignment horizontal="center" vertical="center" shrinkToFit="1"/>
      <protection hidden="1"/>
    </xf>
    <xf numFmtId="0" fontId="7" fillId="0" borderId="269" xfId="0" applyFont="1" applyBorder="1" applyAlignment="1" applyProtection="1">
      <alignment horizontal="center" vertical="center" shrinkToFit="1"/>
      <protection hidden="1"/>
    </xf>
    <xf numFmtId="0" fontId="7" fillId="0" borderId="257" xfId="0" applyFont="1" applyBorder="1" applyAlignment="1" applyProtection="1">
      <alignment horizontal="center" vertical="center" shrinkToFit="1"/>
      <protection hidden="1"/>
    </xf>
    <xf numFmtId="0" fontId="14" fillId="0" borderId="0" xfId="0" applyFont="1" applyBorder="1" applyAlignment="1" applyProtection="1">
      <alignment horizontal="center" vertical="center"/>
      <protection hidden="1"/>
    </xf>
    <xf numFmtId="0" fontId="14" fillId="0" borderId="1" xfId="0" applyFont="1" applyBorder="1" applyAlignment="1" applyProtection="1">
      <alignment horizontal="center" vertical="center"/>
      <protection hidden="1"/>
    </xf>
    <xf numFmtId="0" fontId="14" fillId="0" borderId="18" xfId="0" applyFont="1" applyBorder="1" applyAlignment="1" applyProtection="1">
      <alignment horizontal="center" vertical="center"/>
      <protection hidden="1"/>
    </xf>
    <xf numFmtId="0" fontId="5" fillId="0" borderId="0" xfId="0" applyFont="1" applyBorder="1" applyAlignment="1" applyProtection="1">
      <alignment horizontal="center"/>
      <protection hidden="1"/>
    </xf>
    <xf numFmtId="0" fontId="5" fillId="0" borderId="18"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18" xfId="0" applyFont="1" applyBorder="1" applyAlignment="1" applyProtection="1">
      <alignment horizontal="center"/>
      <protection hidden="1"/>
    </xf>
    <xf numFmtId="0" fontId="2" fillId="0" borderId="0" xfId="0" applyFont="1" applyBorder="1" applyAlignment="1" applyProtection="1">
      <alignment horizontal="center"/>
      <protection hidden="1"/>
    </xf>
    <xf numFmtId="0" fontId="2" fillId="0" borderId="18" xfId="0" applyFont="1" applyBorder="1" applyAlignment="1" applyProtection="1">
      <alignment horizontal="center"/>
      <protection hidden="1"/>
    </xf>
    <xf numFmtId="0" fontId="6" fillId="0" borderId="2"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2" fillId="0" borderId="11" xfId="0" applyFont="1" applyBorder="1" applyAlignment="1" applyProtection="1">
      <alignment horizontal="center" vertical="center"/>
      <protection hidden="1"/>
    </xf>
    <xf numFmtId="0" fontId="2" fillId="0" borderId="87" xfId="0" applyFont="1" applyBorder="1" applyAlignment="1" applyProtection="1">
      <alignment horizontal="center" vertical="center"/>
      <protection hidden="1"/>
    </xf>
    <xf numFmtId="0" fontId="10" fillId="0" borderId="11" xfId="0" applyFont="1" applyBorder="1" applyAlignment="1" applyProtection="1">
      <alignment horizontal="center"/>
      <protection hidden="1"/>
    </xf>
    <xf numFmtId="0" fontId="10" fillId="0" borderId="87" xfId="0" applyFont="1" applyBorder="1" applyAlignment="1" applyProtection="1">
      <alignment horizontal="center"/>
      <protection hidden="1"/>
    </xf>
    <xf numFmtId="0" fontId="2" fillId="0" borderId="3" xfId="0" applyFont="1" applyBorder="1" applyAlignment="1" applyProtection="1">
      <alignment horizontal="center" vertical="center"/>
      <protection hidden="1"/>
    </xf>
    <xf numFmtId="0" fontId="2" fillId="0" borderId="4" xfId="0" applyFont="1" applyBorder="1" applyAlignment="1" applyProtection="1">
      <alignment horizontal="center" vertical="center"/>
      <protection hidden="1"/>
    </xf>
    <xf numFmtId="0" fontId="2" fillId="0" borderId="6" xfId="0" applyFont="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2" fillId="0"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2" fillId="0" borderId="9" xfId="0" applyFont="1" applyFill="1" applyBorder="1" applyAlignment="1" applyProtection="1">
      <alignment horizontal="center" vertical="center"/>
      <protection hidden="1"/>
    </xf>
    <xf numFmtId="0" fontId="5" fillId="0" borderId="135" xfId="0" applyFont="1" applyBorder="1" applyAlignment="1" applyProtection="1">
      <alignment horizontal="distributed" vertical="center"/>
      <protection hidden="1"/>
    </xf>
    <xf numFmtId="0" fontId="5" fillId="0" borderId="136" xfId="0" applyFont="1" applyBorder="1" applyAlignment="1" applyProtection="1">
      <alignment horizontal="distributed" vertical="center"/>
      <protection hidden="1"/>
    </xf>
    <xf numFmtId="0" fontId="9" fillId="0" borderId="136" xfId="0" applyFont="1" applyFill="1" applyBorder="1" applyAlignment="1" applyProtection="1">
      <alignment horizontal="left" vertical="center" wrapText="1"/>
      <protection hidden="1"/>
    </xf>
    <xf numFmtId="0" fontId="9" fillId="0" borderId="137" xfId="0" applyFont="1" applyFill="1" applyBorder="1" applyAlignment="1" applyProtection="1">
      <alignment horizontal="left" vertical="center" wrapText="1"/>
      <protection hidden="1"/>
    </xf>
    <xf numFmtId="0" fontId="9" fillId="0" borderId="96" xfId="0" applyFont="1" applyFill="1" applyBorder="1" applyAlignment="1" applyProtection="1">
      <alignment horizontal="left" vertical="center" wrapText="1"/>
      <protection hidden="1"/>
    </xf>
    <xf numFmtId="0" fontId="9" fillId="0" borderId="139" xfId="0" applyFont="1" applyFill="1" applyBorder="1" applyAlignment="1" applyProtection="1">
      <alignment horizontal="left" vertical="center" wrapText="1"/>
      <protection hidden="1"/>
    </xf>
    <xf numFmtId="0" fontId="10" fillId="0" borderId="0" xfId="0" applyFont="1" applyBorder="1" applyAlignment="1" applyProtection="1">
      <alignment horizontal="distributed"/>
      <protection hidden="1"/>
    </xf>
    <xf numFmtId="0" fontId="10" fillId="10" borderId="3" xfId="0" applyFont="1" applyFill="1" applyBorder="1" applyAlignment="1" applyProtection="1">
      <alignment horizontal="center" vertical="top" wrapText="1"/>
      <protection hidden="1"/>
    </xf>
    <xf numFmtId="0" fontId="10" fillId="10" borderId="4" xfId="0" applyFont="1" applyFill="1" applyBorder="1" applyAlignment="1" applyProtection="1">
      <alignment horizontal="center" vertical="top" wrapText="1"/>
      <protection hidden="1"/>
    </xf>
    <xf numFmtId="0" fontId="10" fillId="10" borderId="5" xfId="0" applyFont="1" applyFill="1" applyBorder="1" applyAlignment="1" applyProtection="1">
      <alignment horizontal="center" vertical="top" wrapText="1"/>
      <protection hidden="1"/>
    </xf>
    <xf numFmtId="0" fontId="12" fillId="0" borderId="13" xfId="0" applyFont="1" applyBorder="1" applyAlignment="1" applyProtection="1">
      <alignment horizontal="center" vertical="center"/>
      <protection hidden="1"/>
    </xf>
    <xf numFmtId="0" fontId="11" fillId="0" borderId="0" xfId="0" applyFont="1" applyAlignment="1" applyProtection="1">
      <alignment horizontal="left"/>
      <protection hidden="1"/>
    </xf>
    <xf numFmtId="0" fontId="2" fillId="9" borderId="169" xfId="0" applyFont="1" applyFill="1" applyBorder="1" applyAlignment="1" applyProtection="1">
      <alignment horizontal="center" vertical="center" wrapText="1"/>
      <protection hidden="1"/>
    </xf>
    <xf numFmtId="0" fontId="10" fillId="9" borderId="71" xfId="0" applyFont="1" applyFill="1" applyBorder="1" applyAlignment="1" applyProtection="1">
      <alignment horizontal="center" vertical="center" wrapText="1"/>
      <protection hidden="1"/>
    </xf>
    <xf numFmtId="0" fontId="10" fillId="9" borderId="163" xfId="0" applyFont="1" applyFill="1" applyBorder="1" applyAlignment="1" applyProtection="1">
      <alignment horizontal="center" vertical="center" wrapText="1"/>
      <protection hidden="1"/>
    </xf>
    <xf numFmtId="177" fontId="26" fillId="0" borderId="287" xfId="0" applyNumberFormat="1" applyFont="1" applyFill="1" applyBorder="1" applyAlignment="1" applyProtection="1">
      <alignment horizontal="center" wrapText="1"/>
      <protection hidden="1"/>
    </xf>
    <xf numFmtId="177" fontId="26" fillId="0" borderId="91" xfId="0" applyNumberFormat="1" applyFont="1" applyFill="1" applyBorder="1" applyAlignment="1" applyProtection="1">
      <alignment horizontal="center" wrapText="1"/>
      <protection hidden="1"/>
    </xf>
    <xf numFmtId="177" fontId="26" fillId="0" borderId="21" xfId="0" applyNumberFormat="1" applyFont="1" applyFill="1" applyBorder="1" applyAlignment="1" applyProtection="1">
      <alignment horizontal="center" wrapText="1"/>
      <protection hidden="1"/>
    </xf>
    <xf numFmtId="177" fontId="26" fillId="0" borderId="27" xfId="0" applyNumberFormat="1" applyFont="1" applyFill="1" applyBorder="1" applyAlignment="1" applyProtection="1">
      <alignment horizontal="center" wrapText="1"/>
      <protection hidden="1"/>
    </xf>
    <xf numFmtId="177" fontId="26" fillId="0" borderId="125" xfId="0" applyNumberFormat="1" applyFont="1" applyFill="1" applyBorder="1" applyAlignment="1" applyProtection="1">
      <alignment horizontal="center" wrapText="1"/>
      <protection hidden="1"/>
    </xf>
    <xf numFmtId="177" fontId="26" fillId="0" borderId="127" xfId="0" applyNumberFormat="1" applyFont="1" applyFill="1" applyBorder="1" applyAlignment="1" applyProtection="1">
      <alignment horizontal="center" wrapText="1"/>
      <protection hidden="1"/>
    </xf>
    <xf numFmtId="177" fontId="26" fillId="0" borderId="0" xfId="0" applyNumberFormat="1" applyFont="1" applyFill="1" applyBorder="1" applyAlignment="1" applyProtection="1">
      <alignment horizontal="center" wrapText="1"/>
      <protection hidden="1"/>
    </xf>
    <xf numFmtId="177" fontId="26" fillId="0" borderId="126" xfId="0" applyNumberFormat="1" applyFont="1" applyFill="1" applyBorder="1" applyAlignment="1" applyProtection="1">
      <alignment horizontal="center" wrapText="1"/>
      <protection hidden="1"/>
    </xf>
    <xf numFmtId="177" fontId="26" fillId="0" borderId="9" xfId="0" applyNumberFormat="1" applyFont="1" applyFill="1" applyBorder="1" applyAlignment="1" applyProtection="1">
      <alignment horizontal="center" wrapText="1"/>
      <protection hidden="1"/>
    </xf>
    <xf numFmtId="177" fontId="26" fillId="0" borderId="87" xfId="0" applyNumberFormat="1" applyFont="1" applyFill="1" applyBorder="1" applyAlignment="1" applyProtection="1">
      <alignment horizontal="center" wrapText="1"/>
      <protection hidden="1"/>
    </xf>
    <xf numFmtId="177" fontId="26" fillId="0" borderId="12" xfId="0" applyNumberFormat="1" applyFont="1" applyFill="1" applyBorder="1" applyAlignment="1" applyProtection="1">
      <alignment horizontal="center" wrapText="1"/>
      <protection hidden="1"/>
    </xf>
    <xf numFmtId="177" fontId="26" fillId="0" borderId="195" xfId="0" applyNumberFormat="1" applyFont="1" applyFill="1" applyBorder="1" applyAlignment="1" applyProtection="1">
      <alignment horizontal="center" wrapText="1"/>
      <protection hidden="1"/>
    </xf>
    <xf numFmtId="177" fontId="26" fillId="0" borderId="196" xfId="0" applyNumberFormat="1" applyFont="1" applyFill="1" applyBorder="1" applyAlignment="1" applyProtection="1">
      <alignment horizontal="center" wrapText="1"/>
      <protection hidden="1"/>
    </xf>
    <xf numFmtId="0" fontId="3" fillId="9" borderId="65" xfId="0" applyFont="1" applyFill="1" applyBorder="1" applyAlignment="1" applyProtection="1">
      <alignment horizontal="center" vertical="center"/>
      <protection hidden="1"/>
    </xf>
    <xf numFmtId="0" fontId="3" fillId="9" borderId="66" xfId="0" applyFont="1" applyFill="1" applyBorder="1" applyAlignment="1" applyProtection="1">
      <alignment horizontal="center" vertical="center"/>
      <protection hidden="1"/>
    </xf>
    <xf numFmtId="0" fontId="3" fillId="9" borderId="162" xfId="0" applyFont="1" applyFill="1" applyBorder="1" applyAlignment="1" applyProtection="1">
      <alignment horizontal="center" vertical="center"/>
      <protection hidden="1"/>
    </xf>
    <xf numFmtId="0" fontId="3" fillId="9" borderId="70" xfId="0" applyFont="1" applyFill="1" applyBorder="1" applyAlignment="1" applyProtection="1">
      <alignment horizontal="center" vertical="center"/>
      <protection hidden="1"/>
    </xf>
    <xf numFmtId="0" fontId="3" fillId="9" borderId="71" xfId="0" applyFont="1" applyFill="1" applyBorder="1" applyAlignment="1" applyProtection="1">
      <alignment horizontal="center" vertical="center"/>
      <protection hidden="1"/>
    </xf>
    <xf numFmtId="0" fontId="3" fillId="9" borderId="163" xfId="0" applyFont="1" applyFill="1" applyBorder="1" applyAlignment="1" applyProtection="1">
      <alignment horizontal="center" vertical="center"/>
      <protection hidden="1"/>
    </xf>
    <xf numFmtId="178" fontId="7" fillId="9" borderId="157" xfId="1" applyNumberFormat="1" applyFont="1" applyFill="1" applyBorder="1" applyAlignment="1" applyProtection="1">
      <alignment horizontal="center" vertical="center" shrinkToFit="1"/>
      <protection hidden="1"/>
    </xf>
    <xf numFmtId="178" fontId="7" fillId="9" borderId="66" xfId="1" applyNumberFormat="1" applyFont="1" applyFill="1" applyBorder="1" applyAlignment="1" applyProtection="1">
      <alignment horizontal="center" vertical="center" shrinkToFit="1"/>
      <protection hidden="1"/>
    </xf>
    <xf numFmtId="178" fontId="7" fillId="9" borderId="162" xfId="1" applyNumberFormat="1" applyFont="1" applyFill="1" applyBorder="1" applyAlignment="1" applyProtection="1">
      <alignment horizontal="center" vertical="center" shrinkToFit="1"/>
      <protection hidden="1"/>
    </xf>
    <xf numFmtId="0" fontId="2" fillId="9" borderId="3" xfId="0" applyFont="1" applyFill="1" applyBorder="1" applyAlignment="1" applyProtection="1">
      <alignment horizontal="center" vertical="center"/>
      <protection hidden="1"/>
    </xf>
    <xf numFmtId="0" fontId="2" fillId="9" borderId="4" xfId="0" applyFont="1" applyFill="1" applyBorder="1" applyAlignment="1" applyProtection="1">
      <alignment horizontal="center" vertical="center"/>
      <protection hidden="1"/>
    </xf>
    <xf numFmtId="0" fontId="2" fillId="9" borderId="0" xfId="0" applyFont="1" applyFill="1" applyBorder="1" applyAlignment="1" applyProtection="1">
      <alignment horizontal="center" vertical="center"/>
      <protection hidden="1"/>
    </xf>
    <xf numFmtId="0" fontId="2" fillId="9" borderId="7" xfId="0" applyFont="1" applyFill="1" applyBorder="1" applyAlignment="1" applyProtection="1">
      <alignment horizontal="center" vertical="center"/>
      <protection hidden="1"/>
    </xf>
    <xf numFmtId="0" fontId="2" fillId="9" borderId="8" xfId="0" applyFont="1" applyFill="1" applyBorder="1" applyAlignment="1" applyProtection="1">
      <alignment horizontal="center" vertical="center"/>
      <protection hidden="1"/>
    </xf>
    <xf numFmtId="0" fontId="2" fillId="9" borderId="9" xfId="0" applyFont="1" applyFill="1" applyBorder="1" applyAlignment="1" applyProtection="1">
      <alignment horizontal="center" vertical="center"/>
      <protection hidden="1"/>
    </xf>
    <xf numFmtId="0" fontId="2" fillId="9" borderId="10" xfId="0" applyFont="1" applyFill="1" applyBorder="1" applyAlignment="1" applyProtection="1">
      <alignment horizontal="center" vertical="center"/>
      <protection hidden="1"/>
    </xf>
    <xf numFmtId="177" fontId="7" fillId="0" borderId="0" xfId="0" applyNumberFormat="1" applyFont="1" applyFill="1" applyBorder="1" applyAlignment="1" applyProtection="1">
      <alignment horizontal="center" vertical="center" wrapText="1"/>
      <protection hidden="1"/>
    </xf>
    <xf numFmtId="177" fontId="7" fillId="0" borderId="127" xfId="0" applyNumberFormat="1" applyFont="1" applyFill="1" applyBorder="1" applyAlignment="1" applyProtection="1">
      <alignment horizontal="center" vertical="center" wrapText="1"/>
      <protection hidden="1"/>
    </xf>
    <xf numFmtId="177" fontId="26" fillId="0" borderId="192" xfId="0" applyNumberFormat="1" applyFont="1" applyFill="1" applyBorder="1" applyAlignment="1" applyProtection="1">
      <alignment horizontal="center" wrapText="1"/>
      <protection hidden="1"/>
    </xf>
    <xf numFmtId="177" fontId="26" fillId="0" borderId="152" xfId="0" applyNumberFormat="1" applyFont="1" applyFill="1" applyBorder="1" applyAlignment="1" applyProtection="1">
      <alignment horizontal="center" wrapText="1"/>
      <protection hidden="1"/>
    </xf>
    <xf numFmtId="177" fontId="26" fillId="0" borderId="189" xfId="0" applyNumberFormat="1" applyFont="1" applyFill="1" applyBorder="1" applyAlignment="1" applyProtection="1">
      <alignment horizontal="center" wrapText="1"/>
      <protection hidden="1"/>
    </xf>
    <xf numFmtId="177" fontId="26" fillId="0" borderId="153" xfId="0" applyNumberFormat="1" applyFont="1" applyFill="1" applyBorder="1" applyAlignment="1" applyProtection="1">
      <alignment horizontal="center" wrapText="1"/>
      <protection hidden="1"/>
    </xf>
    <xf numFmtId="177" fontId="26" fillId="0" borderId="87" xfId="0" applyNumberFormat="1" applyFont="1" applyFill="1" applyBorder="1" applyAlignment="1" applyProtection="1">
      <alignment horizontal="center" vertical="center" wrapText="1"/>
      <protection hidden="1"/>
    </xf>
    <xf numFmtId="177" fontId="26" fillId="0" borderId="194" xfId="0" applyNumberFormat="1" applyFont="1" applyFill="1" applyBorder="1" applyAlignment="1" applyProtection="1">
      <alignment horizontal="center" wrapText="1"/>
      <protection hidden="1"/>
    </xf>
    <xf numFmtId="177" fontId="26" fillId="0" borderId="26" xfId="0" applyNumberFormat="1" applyFont="1" applyFill="1" applyBorder="1" applyAlignment="1" applyProtection="1">
      <alignment horizontal="center" wrapText="1"/>
      <protection hidden="1"/>
    </xf>
    <xf numFmtId="0" fontId="9" fillId="0" borderId="143" xfId="1" applyNumberFormat="1" applyFont="1" applyBorder="1" applyAlignment="1" applyProtection="1">
      <alignment horizontal="center" shrinkToFit="1"/>
      <protection hidden="1"/>
    </xf>
    <xf numFmtId="177" fontId="26" fillId="0" borderId="99" xfId="1" applyNumberFormat="1" applyFont="1" applyFill="1" applyBorder="1" applyAlignment="1" applyProtection="1">
      <alignment horizontal="right" shrinkToFit="1"/>
      <protection hidden="1"/>
    </xf>
    <xf numFmtId="177" fontId="26" fillId="0" borderId="0" xfId="1" applyNumberFormat="1" applyFont="1" applyFill="1" applyBorder="1" applyAlignment="1" applyProtection="1">
      <alignment horizontal="right" shrinkToFit="1"/>
      <protection hidden="1"/>
    </xf>
    <xf numFmtId="177" fontId="26" fillId="0" borderId="127" xfId="1" applyNumberFormat="1" applyFont="1" applyFill="1" applyBorder="1" applyAlignment="1" applyProtection="1">
      <alignment horizontal="right" shrinkToFit="1"/>
      <protection hidden="1"/>
    </xf>
    <xf numFmtId="177" fontId="26" fillId="0" borderId="100" xfId="1" applyNumberFormat="1" applyFont="1" applyFill="1" applyBorder="1" applyAlignment="1" applyProtection="1">
      <alignment horizontal="right" shrinkToFit="1"/>
      <protection hidden="1"/>
    </xf>
    <xf numFmtId="177" fontId="26" fillId="0" borderId="53" xfId="0" applyNumberFormat="1" applyFont="1" applyFill="1" applyBorder="1" applyAlignment="1" applyProtection="1">
      <alignment horizontal="center" wrapText="1"/>
      <protection hidden="1"/>
    </xf>
    <xf numFmtId="177" fontId="26" fillId="0" borderId="28" xfId="0" applyNumberFormat="1" applyFont="1" applyFill="1" applyBorder="1" applyAlignment="1" applyProtection="1">
      <alignment horizontal="center" wrapText="1"/>
      <protection hidden="1"/>
    </xf>
    <xf numFmtId="177" fontId="26" fillId="0" borderId="116" xfId="0" applyNumberFormat="1" applyFont="1" applyFill="1" applyBorder="1" applyAlignment="1" applyProtection="1">
      <alignment horizontal="center" wrapText="1"/>
      <protection hidden="1"/>
    </xf>
    <xf numFmtId="177" fontId="26" fillId="0" borderId="119" xfId="0" applyNumberFormat="1" applyFont="1" applyFill="1" applyBorder="1" applyAlignment="1" applyProtection="1">
      <alignment horizontal="center" wrapText="1"/>
      <protection hidden="1"/>
    </xf>
    <xf numFmtId="177" fontId="26" fillId="0" borderId="187" xfId="0" applyNumberFormat="1" applyFont="1" applyFill="1" applyBorder="1" applyAlignment="1" applyProtection="1">
      <alignment horizontal="center" wrapText="1"/>
      <protection hidden="1"/>
    </xf>
    <xf numFmtId="177" fontId="26" fillId="0" borderId="153" xfId="0" applyNumberFormat="1" applyFont="1" applyFill="1" applyBorder="1" applyAlignment="1" applyProtection="1">
      <alignment horizontal="center" vertical="center" wrapText="1"/>
      <protection hidden="1"/>
    </xf>
    <xf numFmtId="177" fontId="26" fillId="0" borderId="152" xfId="0" applyNumberFormat="1" applyFont="1" applyFill="1" applyBorder="1" applyAlignment="1" applyProtection="1">
      <alignment horizontal="center" vertical="center" wrapText="1"/>
      <protection hidden="1"/>
    </xf>
    <xf numFmtId="177" fontId="26" fillId="0" borderId="110" xfId="0" applyNumberFormat="1" applyFont="1" applyFill="1" applyBorder="1" applyAlignment="1" applyProtection="1">
      <alignment horizontal="center" vertical="center" wrapText="1"/>
      <protection hidden="1"/>
    </xf>
    <xf numFmtId="177" fontId="26" fillId="0" borderId="186" xfId="0" applyNumberFormat="1" applyFont="1" applyFill="1" applyBorder="1" applyAlignment="1" applyProtection="1">
      <alignment horizontal="center" wrapText="1"/>
      <protection hidden="1"/>
    </xf>
    <xf numFmtId="177" fontId="26" fillId="0" borderId="184" xfId="0" applyNumberFormat="1" applyFont="1" applyFill="1" applyBorder="1" applyAlignment="1" applyProtection="1">
      <alignment horizontal="center" wrapText="1"/>
      <protection hidden="1"/>
    </xf>
    <xf numFmtId="177" fontId="26" fillId="0" borderId="11" xfId="0" applyNumberFormat="1" applyFont="1" applyFill="1" applyBorder="1" applyAlignment="1" applyProtection="1">
      <alignment horizontal="center" vertical="center" wrapText="1"/>
      <protection hidden="1"/>
    </xf>
    <xf numFmtId="177" fontId="26" fillId="0" borderId="29" xfId="0" applyNumberFormat="1" applyFont="1" applyFill="1" applyBorder="1" applyAlignment="1" applyProtection="1">
      <alignment horizontal="center" wrapText="1"/>
      <protection hidden="1"/>
    </xf>
    <xf numFmtId="177" fontId="26" fillId="0" borderId="180" xfId="0" applyNumberFormat="1" applyFont="1" applyFill="1" applyBorder="1" applyAlignment="1" applyProtection="1">
      <alignment horizontal="center" wrapText="1"/>
      <protection hidden="1"/>
    </xf>
    <xf numFmtId="177" fontId="26" fillId="0" borderId="48" xfId="0" applyNumberFormat="1" applyFont="1" applyFill="1" applyBorder="1" applyAlignment="1" applyProtection="1">
      <alignment horizontal="center" vertical="center" wrapText="1"/>
      <protection hidden="1"/>
    </xf>
    <xf numFmtId="177" fontId="26" fillId="0" borderId="47" xfId="0" applyNumberFormat="1" applyFont="1" applyFill="1" applyBorder="1" applyAlignment="1" applyProtection="1">
      <alignment horizontal="center" vertical="center" wrapText="1"/>
      <protection hidden="1"/>
    </xf>
    <xf numFmtId="177" fontId="26" fillId="0" borderId="185" xfId="0" applyNumberFormat="1" applyFont="1" applyFill="1" applyBorder="1" applyAlignment="1" applyProtection="1">
      <alignment horizontal="center" wrapText="1"/>
      <protection hidden="1"/>
    </xf>
    <xf numFmtId="177" fontId="26" fillId="0" borderId="181" xfId="0" applyNumberFormat="1" applyFont="1" applyFill="1" applyBorder="1" applyAlignment="1" applyProtection="1">
      <alignment horizontal="center" wrapText="1"/>
      <protection hidden="1"/>
    </xf>
    <xf numFmtId="177" fontId="26" fillId="0" borderId="182" xfId="0" applyNumberFormat="1" applyFont="1" applyFill="1" applyBorder="1" applyAlignment="1" applyProtection="1">
      <alignment horizontal="center" wrapText="1"/>
      <protection hidden="1"/>
    </xf>
    <xf numFmtId="177" fontId="26" fillId="0" borderId="191" xfId="0" applyNumberFormat="1" applyFont="1" applyFill="1" applyBorder="1" applyAlignment="1" applyProtection="1">
      <alignment horizontal="center" wrapText="1"/>
      <protection hidden="1"/>
    </xf>
    <xf numFmtId="177" fontId="26" fillId="0" borderId="190" xfId="0" applyNumberFormat="1" applyFont="1" applyFill="1" applyBorder="1" applyAlignment="1" applyProtection="1">
      <alignment horizontal="center" wrapText="1"/>
      <protection hidden="1"/>
    </xf>
    <xf numFmtId="177" fontId="26" fillId="0" borderId="188" xfId="0" applyNumberFormat="1" applyFont="1" applyFill="1" applyBorder="1" applyAlignment="1" applyProtection="1">
      <alignment horizontal="center" wrapText="1"/>
      <protection hidden="1"/>
    </xf>
    <xf numFmtId="177" fontId="26" fillId="0" borderId="183" xfId="0" applyNumberFormat="1" applyFont="1" applyFill="1" applyBorder="1" applyAlignment="1" applyProtection="1">
      <alignment horizontal="center" wrapText="1"/>
      <protection hidden="1"/>
    </xf>
    <xf numFmtId="0" fontId="9" fillId="0" borderId="172" xfId="0" applyFont="1" applyBorder="1" applyAlignment="1" applyProtection="1">
      <alignment horizontal="center" wrapText="1"/>
      <protection hidden="1"/>
    </xf>
    <xf numFmtId="0" fontId="9" fillId="0" borderId="96" xfId="0" applyFont="1" applyBorder="1" applyAlignment="1" applyProtection="1">
      <alignment horizontal="center" wrapText="1"/>
      <protection hidden="1"/>
    </xf>
    <xf numFmtId="0" fontId="9" fillId="0" borderId="156" xfId="0" applyFont="1" applyBorder="1" applyAlignment="1" applyProtection="1">
      <alignment horizontal="center" wrapText="1"/>
      <protection hidden="1"/>
    </xf>
    <xf numFmtId="0" fontId="9" fillId="0" borderId="104" xfId="0" applyFont="1" applyBorder="1" applyAlignment="1" applyProtection="1">
      <alignment horizontal="center" wrapText="1"/>
      <protection hidden="1"/>
    </xf>
    <xf numFmtId="0" fontId="7" fillId="5" borderId="135" xfId="0" applyFont="1" applyFill="1" applyBorder="1" applyAlignment="1" applyProtection="1">
      <alignment horizontal="distributed" vertical="center"/>
      <protection hidden="1"/>
    </xf>
    <xf numFmtId="0" fontId="7" fillId="5" borderId="136" xfId="0" applyFont="1" applyFill="1" applyBorder="1" applyAlignment="1" applyProtection="1">
      <alignment horizontal="distributed" vertical="center"/>
      <protection hidden="1"/>
    </xf>
    <xf numFmtId="0" fontId="7" fillId="5" borderId="138" xfId="0" applyFont="1" applyFill="1" applyBorder="1" applyAlignment="1" applyProtection="1">
      <alignment horizontal="distributed" vertical="center"/>
      <protection hidden="1"/>
    </xf>
    <xf numFmtId="0" fontId="7" fillId="5" borderId="96" xfId="0" applyFont="1" applyFill="1" applyBorder="1" applyAlignment="1" applyProtection="1">
      <alignment horizontal="distributed" vertical="center"/>
      <protection hidden="1"/>
    </xf>
    <xf numFmtId="0" fontId="7" fillId="5" borderId="140" xfId="0" applyFont="1" applyFill="1" applyBorder="1" applyAlignment="1" applyProtection="1">
      <alignment horizontal="distributed" vertical="center"/>
      <protection hidden="1"/>
    </xf>
    <xf numFmtId="0" fontId="7" fillId="5" borderId="141" xfId="0" applyFont="1" applyFill="1" applyBorder="1" applyAlignment="1" applyProtection="1">
      <alignment horizontal="distributed" vertical="center"/>
      <protection hidden="1"/>
    </xf>
    <xf numFmtId="176" fontId="26" fillId="5" borderId="66" xfId="1" applyNumberFormat="1" applyFont="1" applyFill="1" applyBorder="1" applyAlignment="1" applyProtection="1">
      <alignment horizontal="right" shrinkToFit="1"/>
      <protection hidden="1"/>
    </xf>
    <xf numFmtId="176" fontId="26" fillId="5" borderId="0" xfId="1" applyNumberFormat="1" applyFont="1" applyFill="1" applyBorder="1" applyAlignment="1" applyProtection="1">
      <alignment horizontal="right" shrinkToFit="1"/>
      <protection hidden="1"/>
    </xf>
    <xf numFmtId="176" fontId="26" fillId="5" borderId="71" xfId="1" applyNumberFormat="1" applyFont="1" applyFill="1" applyBorder="1" applyAlignment="1" applyProtection="1">
      <alignment horizontal="right" shrinkToFit="1"/>
      <protection hidden="1"/>
    </xf>
    <xf numFmtId="176" fontId="26" fillId="5" borderId="145" xfId="1" applyNumberFormat="1" applyFont="1" applyFill="1" applyBorder="1" applyAlignment="1" applyProtection="1">
      <alignment horizontal="right" shrinkToFit="1"/>
      <protection hidden="1"/>
    </xf>
    <xf numFmtId="176" fontId="26" fillId="5" borderId="127" xfId="1" applyNumberFormat="1" applyFont="1" applyFill="1" applyBorder="1" applyAlignment="1" applyProtection="1">
      <alignment horizontal="right" shrinkToFit="1"/>
      <protection hidden="1"/>
    </xf>
    <xf numFmtId="176" fontId="26" fillId="5" borderId="130" xfId="1" applyNumberFormat="1" applyFont="1" applyFill="1" applyBorder="1" applyAlignment="1" applyProtection="1">
      <alignment horizontal="right" shrinkToFit="1"/>
      <protection hidden="1"/>
    </xf>
    <xf numFmtId="176" fontId="26" fillId="5" borderId="67" xfId="1" applyNumberFormat="1" applyFont="1" applyFill="1" applyBorder="1" applyAlignment="1" applyProtection="1">
      <alignment horizontal="right" shrinkToFit="1"/>
      <protection hidden="1"/>
    </xf>
    <xf numFmtId="176" fontId="26" fillId="5" borderId="69" xfId="1" applyNumberFormat="1" applyFont="1" applyFill="1" applyBorder="1" applyAlignment="1" applyProtection="1">
      <alignment horizontal="right" shrinkToFit="1"/>
      <protection hidden="1"/>
    </xf>
    <xf numFmtId="176" fontId="26" fillId="5" borderId="72" xfId="1" applyNumberFormat="1" applyFont="1" applyFill="1" applyBorder="1" applyAlignment="1" applyProtection="1">
      <alignment horizontal="right" shrinkToFit="1"/>
      <protection hidden="1"/>
    </xf>
    <xf numFmtId="0" fontId="15" fillId="0" borderId="68" xfId="0" applyFont="1" applyBorder="1" applyAlignment="1" applyProtection="1">
      <alignment horizontal="center" vertical="center" textRotation="255" wrapText="1"/>
      <protection hidden="1"/>
    </xf>
    <xf numFmtId="0" fontId="9" fillId="0" borderId="103" xfId="0" applyFont="1" applyBorder="1" applyAlignment="1" applyProtection="1">
      <alignment horizontal="center" wrapText="1"/>
      <protection hidden="1"/>
    </xf>
    <xf numFmtId="0" fontId="9" fillId="0" borderId="176" xfId="0" applyFont="1" applyBorder="1" applyAlignment="1" applyProtection="1">
      <alignment horizontal="center" wrapText="1"/>
      <protection hidden="1"/>
    </xf>
    <xf numFmtId="0" fontId="9" fillId="0" borderId="141" xfId="0" applyFont="1" applyBorder="1" applyAlignment="1" applyProtection="1">
      <alignment horizontal="center" wrapText="1"/>
      <protection hidden="1"/>
    </xf>
    <xf numFmtId="0" fontId="9" fillId="0" borderId="179" xfId="0" applyFont="1" applyBorder="1" applyAlignment="1" applyProtection="1">
      <alignment horizontal="center" wrapText="1"/>
      <protection hidden="1"/>
    </xf>
    <xf numFmtId="0" fontId="7" fillId="0" borderId="96" xfId="0" applyFont="1" applyBorder="1" applyAlignment="1" applyProtection="1">
      <alignment horizontal="distributed" vertical="center"/>
      <protection hidden="1"/>
    </xf>
    <xf numFmtId="0" fontId="9" fillId="0" borderId="173" xfId="0" applyFont="1" applyFill="1" applyBorder="1" applyAlignment="1" applyProtection="1">
      <alignment horizontal="center" vertical="center"/>
      <protection hidden="1"/>
    </xf>
    <xf numFmtId="0" fontId="9" fillId="0" borderId="159" xfId="0" applyFont="1" applyFill="1" applyBorder="1" applyAlignment="1" applyProtection="1">
      <alignment horizontal="center" vertical="center"/>
      <protection hidden="1"/>
    </xf>
    <xf numFmtId="0" fontId="9" fillId="0" borderId="174" xfId="0" applyFont="1" applyFill="1" applyBorder="1" applyAlignment="1" applyProtection="1">
      <alignment horizontal="center" vertical="center"/>
      <protection hidden="1"/>
    </xf>
    <xf numFmtId="0" fontId="9" fillId="0" borderId="175" xfId="0" applyFont="1" applyFill="1" applyBorder="1" applyAlignment="1" applyProtection="1">
      <alignment horizontal="center" vertical="center"/>
      <protection hidden="1"/>
    </xf>
    <xf numFmtId="0" fontId="9" fillId="0" borderId="96" xfId="0" applyFont="1" applyBorder="1" applyAlignment="1" applyProtection="1">
      <alignment horizontal="center" shrinkToFit="1"/>
      <protection hidden="1"/>
    </xf>
    <xf numFmtId="176" fontId="26" fillId="0" borderId="149" xfId="1" applyNumberFormat="1" applyFont="1" applyFill="1" applyBorder="1" applyAlignment="1" applyProtection="1">
      <alignment horizontal="right" shrinkToFit="1"/>
      <protection hidden="1"/>
    </xf>
    <xf numFmtId="176" fontId="26" fillId="0" borderId="69" xfId="1" applyNumberFormat="1" applyFont="1" applyFill="1" applyBorder="1" applyAlignment="1" applyProtection="1">
      <alignment horizontal="right" shrinkToFit="1"/>
      <protection hidden="1"/>
    </xf>
    <xf numFmtId="176" fontId="26" fillId="0" borderId="151" xfId="1" applyNumberFormat="1" applyFont="1" applyFill="1" applyBorder="1" applyAlignment="1" applyProtection="1">
      <alignment horizontal="right" shrinkToFit="1"/>
      <protection hidden="1"/>
    </xf>
    <xf numFmtId="176" fontId="26" fillId="0" borderId="97" xfId="1" applyNumberFormat="1" applyFont="1" applyFill="1" applyBorder="1" applyAlignment="1" applyProtection="1">
      <alignment horizontal="right" shrinkToFit="1"/>
      <protection hidden="1"/>
    </xf>
    <xf numFmtId="176" fontId="26" fillId="0" borderId="99" xfId="1" applyNumberFormat="1" applyFont="1" applyFill="1" applyBorder="1" applyAlignment="1" applyProtection="1">
      <alignment horizontal="right" shrinkToFit="1"/>
      <protection hidden="1"/>
    </xf>
    <xf numFmtId="176" fontId="26" fillId="0" borderId="101" xfId="1" applyNumberFormat="1" applyFont="1" applyFill="1" applyBorder="1" applyAlignment="1" applyProtection="1">
      <alignment horizontal="right" shrinkToFit="1"/>
      <protection hidden="1"/>
    </xf>
    <xf numFmtId="0" fontId="12" fillId="0" borderId="96" xfId="0" applyFont="1" applyBorder="1" applyAlignment="1" applyProtection="1">
      <alignment horizontal="center" vertical="center"/>
      <protection hidden="1"/>
    </xf>
    <xf numFmtId="0" fontId="2" fillId="0" borderId="96" xfId="0" applyFont="1" applyBorder="1" applyAlignment="1" applyProtection="1">
      <alignment horizontal="center" vertical="center"/>
      <protection hidden="1"/>
    </xf>
    <xf numFmtId="0" fontId="2" fillId="0" borderId="143" xfId="0" applyFont="1" applyBorder="1" applyAlignment="1" applyProtection="1">
      <alignment horizontal="center" vertical="center"/>
      <protection hidden="1"/>
    </xf>
    <xf numFmtId="0" fontId="10" fillId="0" borderId="96" xfId="0" applyFont="1" applyBorder="1" applyAlignment="1" applyProtection="1">
      <alignment horizontal="center"/>
      <protection hidden="1"/>
    </xf>
    <xf numFmtId="0" fontId="10" fillId="0" borderId="143" xfId="0" applyFont="1" applyBorder="1" applyAlignment="1" applyProtection="1">
      <alignment horizontal="center"/>
      <protection hidden="1"/>
    </xf>
    <xf numFmtId="0" fontId="2" fillId="0" borderId="66" xfId="0" applyFont="1" applyBorder="1" applyAlignment="1" applyProtection="1">
      <alignment horizontal="center" vertical="center"/>
      <protection hidden="1"/>
    </xf>
    <xf numFmtId="0" fontId="2" fillId="0" borderId="71" xfId="0" applyFont="1" applyBorder="1" applyAlignment="1" applyProtection="1">
      <alignment horizontal="center" vertical="center"/>
      <protection hidden="1"/>
    </xf>
    <xf numFmtId="0" fontId="2" fillId="0" borderId="66" xfId="0" applyFont="1" applyFill="1" applyBorder="1" applyAlignment="1" applyProtection="1">
      <alignment horizontal="center" vertical="center"/>
      <protection hidden="1"/>
    </xf>
    <xf numFmtId="0" fontId="2" fillId="0" borderId="71" xfId="0" applyFont="1" applyFill="1" applyBorder="1" applyAlignment="1" applyProtection="1">
      <alignment horizontal="center" vertical="center"/>
      <protection hidden="1"/>
    </xf>
    <xf numFmtId="0" fontId="2" fillId="0" borderId="67" xfId="0" applyFont="1" applyBorder="1" applyAlignment="1" applyProtection="1">
      <alignment horizontal="center" vertical="center"/>
      <protection hidden="1"/>
    </xf>
    <xf numFmtId="0" fontId="2" fillId="0" borderId="69" xfId="0" applyFont="1" applyBorder="1" applyAlignment="1" applyProtection="1">
      <alignment horizontal="center" vertical="center"/>
      <protection hidden="1"/>
    </xf>
    <xf numFmtId="0" fontId="2" fillId="0" borderId="72" xfId="0" applyFont="1" applyBorder="1" applyAlignment="1" applyProtection="1">
      <alignment horizontal="center" vertical="center"/>
      <protection hidden="1"/>
    </xf>
    <xf numFmtId="0" fontId="7" fillId="0" borderId="96" xfId="0" applyFont="1" applyBorder="1" applyAlignment="1" applyProtection="1">
      <alignment horizontal="center" vertical="center" shrinkToFit="1"/>
      <protection hidden="1"/>
    </xf>
    <xf numFmtId="0" fontId="12" fillId="0" borderId="0" xfId="0" applyFont="1" applyBorder="1" applyAlignment="1" applyProtection="1">
      <alignment horizontal="center" vertical="center"/>
      <protection hidden="1"/>
    </xf>
    <xf numFmtId="0" fontId="6" fillId="9" borderId="136" xfId="0" applyFont="1" applyFill="1" applyBorder="1" applyAlignment="1" applyProtection="1">
      <alignment horizontal="left" vertical="center"/>
      <protection hidden="1"/>
    </xf>
    <xf numFmtId="0" fontId="6" fillId="9" borderId="137" xfId="0" applyFont="1" applyFill="1" applyBorder="1" applyAlignment="1" applyProtection="1">
      <alignment horizontal="left" vertical="center"/>
      <protection hidden="1"/>
    </xf>
    <xf numFmtId="0" fontId="6" fillId="9" borderId="96" xfId="0" applyFont="1" applyFill="1" applyBorder="1" applyAlignment="1" applyProtection="1">
      <alignment horizontal="left" vertical="center"/>
      <protection hidden="1"/>
    </xf>
    <xf numFmtId="0" fontId="6" fillId="9" borderId="139" xfId="0" applyFont="1" applyFill="1" applyBorder="1" applyAlignment="1" applyProtection="1">
      <alignment horizontal="left" vertical="center"/>
      <protection hidden="1"/>
    </xf>
    <xf numFmtId="0" fontId="6" fillId="6" borderId="66" xfId="0" applyFont="1" applyFill="1" applyBorder="1" applyAlignment="1" applyProtection="1">
      <alignment horizontal="left" vertical="center"/>
      <protection hidden="1"/>
    </xf>
    <xf numFmtId="0" fontId="6" fillId="6" borderId="67" xfId="0" applyFont="1" applyFill="1" applyBorder="1" applyAlignment="1" applyProtection="1">
      <alignment horizontal="left" vertical="center"/>
      <protection hidden="1"/>
    </xf>
    <xf numFmtId="0" fontId="6" fillId="6" borderId="132" xfId="0" applyFont="1" applyFill="1" applyBorder="1" applyAlignment="1" applyProtection="1">
      <alignment horizontal="left" vertical="center"/>
      <protection hidden="1"/>
    </xf>
    <xf numFmtId="0" fontId="6" fillId="6" borderId="151" xfId="0" applyFont="1" applyFill="1" applyBorder="1" applyAlignment="1" applyProtection="1">
      <alignment horizontal="left" vertical="center"/>
      <protection hidden="1"/>
    </xf>
    <xf numFmtId="0" fontId="7" fillId="0" borderId="68" xfId="0" applyFont="1" applyFill="1" applyBorder="1" applyAlignment="1" applyProtection="1">
      <alignment horizontal="distributed" vertical="center"/>
      <protection hidden="1"/>
    </xf>
    <xf numFmtId="0" fontId="7" fillId="0" borderId="0" xfId="0" applyFont="1" applyFill="1" applyBorder="1" applyAlignment="1" applyProtection="1">
      <alignment horizontal="distributed" vertical="center"/>
      <protection hidden="1"/>
    </xf>
    <xf numFmtId="0" fontId="7" fillId="0" borderId="100" xfId="0" applyFont="1" applyFill="1" applyBorder="1" applyAlignment="1" applyProtection="1">
      <alignment horizontal="distributed" vertical="center"/>
      <protection hidden="1"/>
    </xf>
    <xf numFmtId="0" fontId="7" fillId="0" borderId="155" xfId="0" applyFont="1" applyFill="1" applyBorder="1" applyAlignment="1" applyProtection="1">
      <alignment horizontal="distributed" vertical="center"/>
      <protection hidden="1"/>
    </xf>
    <xf numFmtId="0" fontId="7" fillId="0" borderId="132" xfId="0" applyFont="1" applyFill="1" applyBorder="1" applyAlignment="1" applyProtection="1">
      <alignment horizontal="distributed" vertical="center"/>
      <protection hidden="1"/>
    </xf>
    <xf numFmtId="0" fontId="7" fillId="0" borderId="102" xfId="0" applyFont="1" applyFill="1" applyBorder="1" applyAlignment="1" applyProtection="1">
      <alignment horizontal="distributed" vertical="center"/>
      <protection hidden="1"/>
    </xf>
    <xf numFmtId="0" fontId="26" fillId="0" borderId="0" xfId="1" applyNumberFormat="1" applyFont="1" applyFill="1" applyBorder="1" applyAlignment="1" applyProtection="1">
      <alignment horizontal="right" shrinkToFit="1"/>
      <protection hidden="1"/>
    </xf>
    <xf numFmtId="0" fontId="26" fillId="0" borderId="132" xfId="1" applyNumberFormat="1" applyFont="1" applyFill="1" applyBorder="1" applyAlignment="1" applyProtection="1">
      <alignment horizontal="right" shrinkToFit="1"/>
      <protection hidden="1"/>
    </xf>
    <xf numFmtId="0" fontId="26" fillId="0" borderId="127" xfId="1" applyNumberFormat="1" applyFont="1" applyFill="1" applyBorder="1" applyAlignment="1" applyProtection="1">
      <alignment horizontal="right" shrinkToFit="1"/>
      <protection hidden="1"/>
    </xf>
    <xf numFmtId="0" fontId="26" fillId="0" borderId="150" xfId="1" applyNumberFormat="1" applyFont="1" applyFill="1" applyBorder="1" applyAlignment="1" applyProtection="1">
      <alignment horizontal="right" shrinkToFit="1"/>
      <protection hidden="1"/>
    </xf>
    <xf numFmtId="0" fontId="26" fillId="0" borderId="69" xfId="1" applyNumberFormat="1" applyFont="1" applyFill="1" applyBorder="1" applyAlignment="1" applyProtection="1">
      <alignment horizontal="right" shrinkToFit="1"/>
      <protection hidden="1"/>
    </xf>
    <xf numFmtId="0" fontId="26" fillId="0" borderId="151" xfId="1" applyNumberFormat="1" applyFont="1" applyFill="1" applyBorder="1" applyAlignment="1" applyProtection="1">
      <alignment horizontal="right" shrinkToFit="1"/>
      <protection hidden="1"/>
    </xf>
    <xf numFmtId="0" fontId="7" fillId="0" borderId="154" xfId="0" applyFont="1" applyBorder="1" applyAlignment="1" applyProtection="1">
      <alignment horizontal="distributed" vertical="center"/>
      <protection hidden="1"/>
    </xf>
    <xf numFmtId="0" fontId="7" fillId="0" borderId="131" xfId="0" applyFont="1" applyBorder="1" applyAlignment="1" applyProtection="1">
      <alignment horizontal="distributed" vertical="center"/>
      <protection hidden="1"/>
    </xf>
    <xf numFmtId="0" fontId="7" fillId="0" borderId="98" xfId="0" applyFont="1" applyBorder="1" applyAlignment="1" applyProtection="1">
      <alignment horizontal="distributed" vertical="center"/>
      <protection hidden="1"/>
    </xf>
    <xf numFmtId="0" fontId="7" fillId="0" borderId="68" xfId="0" applyFont="1" applyBorder="1" applyAlignment="1" applyProtection="1">
      <alignment horizontal="distributed" vertical="center"/>
      <protection hidden="1"/>
    </xf>
    <xf numFmtId="0" fontId="7" fillId="0" borderId="0" xfId="0" applyFont="1" applyBorder="1" applyAlignment="1" applyProtection="1">
      <alignment horizontal="distributed" vertical="center"/>
      <protection hidden="1"/>
    </xf>
    <xf numFmtId="0" fontId="7" fillId="0" borderId="100" xfId="0" applyFont="1" applyBorder="1" applyAlignment="1" applyProtection="1">
      <alignment horizontal="distributed" vertical="center"/>
      <protection hidden="1"/>
    </xf>
    <xf numFmtId="0" fontId="7" fillId="0" borderId="155" xfId="0" applyFont="1" applyBorder="1" applyAlignment="1" applyProtection="1">
      <alignment horizontal="distributed" vertical="center"/>
      <protection hidden="1"/>
    </xf>
    <xf numFmtId="0" fontId="7" fillId="0" borderId="132" xfId="0" applyFont="1" applyBorder="1" applyAlignment="1" applyProtection="1">
      <alignment horizontal="distributed" vertical="center"/>
      <protection hidden="1"/>
    </xf>
    <xf numFmtId="0" fontId="7" fillId="0" borderId="102" xfId="0" applyFont="1" applyBorder="1" applyAlignment="1" applyProtection="1">
      <alignment horizontal="distributed" vertical="center"/>
      <protection hidden="1"/>
    </xf>
    <xf numFmtId="0" fontId="26" fillId="0" borderId="131" xfId="1" applyNumberFormat="1" applyFont="1" applyFill="1" applyBorder="1" applyAlignment="1" applyProtection="1">
      <alignment horizontal="right" shrinkToFit="1"/>
      <protection hidden="1"/>
    </xf>
    <xf numFmtId="0" fontId="26" fillId="0" borderId="148" xfId="1" applyNumberFormat="1" applyFont="1" applyFill="1" applyBorder="1" applyAlignment="1" applyProtection="1">
      <alignment horizontal="right" shrinkToFit="1"/>
      <protection hidden="1"/>
    </xf>
    <xf numFmtId="0" fontId="26" fillId="0" borderId="149" xfId="1" applyNumberFormat="1" applyFont="1" applyFill="1" applyBorder="1" applyAlignment="1" applyProtection="1">
      <alignment horizontal="right" shrinkToFit="1"/>
      <protection hidden="1"/>
    </xf>
    <xf numFmtId="0" fontId="26" fillId="0" borderId="159" xfId="1" applyNumberFormat="1" applyFont="1" applyFill="1" applyBorder="1" applyAlignment="1" applyProtection="1">
      <alignment horizontal="right" shrinkToFit="1"/>
      <protection hidden="1"/>
    </xf>
    <xf numFmtId="0" fontId="26" fillId="0" borderId="160" xfId="1" applyNumberFormat="1" applyFont="1" applyFill="1" applyBorder="1" applyAlignment="1" applyProtection="1">
      <alignment horizontal="right" shrinkToFit="1"/>
      <protection hidden="1"/>
    </xf>
    <xf numFmtId="0" fontId="26" fillId="0" borderId="158" xfId="1" applyNumberFormat="1" applyFont="1" applyFill="1" applyBorder="1" applyAlignment="1" applyProtection="1">
      <alignment horizontal="right" shrinkToFit="1"/>
      <protection hidden="1"/>
    </xf>
    <xf numFmtId="0" fontId="7" fillId="0" borderId="65" xfId="0" applyFont="1" applyBorder="1" applyAlignment="1" applyProtection="1">
      <alignment horizontal="distributed" vertical="center"/>
      <protection hidden="1"/>
    </xf>
    <xf numFmtId="0" fontId="7" fillId="0" borderId="66" xfId="0" applyFont="1" applyBorder="1" applyAlignment="1" applyProtection="1">
      <alignment horizontal="distributed" vertical="center"/>
      <protection hidden="1"/>
    </xf>
    <xf numFmtId="0" fontId="7" fillId="0" borderId="162" xfId="0" applyFont="1" applyBorder="1" applyAlignment="1" applyProtection="1">
      <alignment horizontal="distributed" vertical="center"/>
      <protection hidden="1"/>
    </xf>
    <xf numFmtId="0" fontId="7" fillId="0" borderId="70" xfId="0" applyFont="1" applyBorder="1" applyAlignment="1" applyProtection="1">
      <alignment horizontal="distributed" vertical="center"/>
      <protection hidden="1"/>
    </xf>
    <xf numFmtId="0" fontId="7" fillId="0" borderId="71" xfId="0" applyFont="1" applyBorder="1" applyAlignment="1" applyProtection="1">
      <alignment horizontal="distributed" vertical="center"/>
      <protection hidden="1"/>
    </xf>
    <xf numFmtId="0" fontId="7" fillId="0" borderId="163" xfId="0" applyFont="1" applyBorder="1" applyAlignment="1" applyProtection="1">
      <alignment horizontal="distributed" vertical="center"/>
      <protection hidden="1"/>
    </xf>
    <xf numFmtId="0" fontId="26" fillId="5" borderId="66" xfId="1" applyNumberFormat="1" applyFont="1" applyFill="1" applyBorder="1" applyAlignment="1" applyProtection="1">
      <alignment horizontal="right" shrinkToFit="1"/>
      <protection hidden="1"/>
    </xf>
    <xf numFmtId="0" fontId="26" fillId="5" borderId="0" xfId="1" applyNumberFormat="1" applyFont="1" applyFill="1" applyBorder="1" applyAlignment="1" applyProtection="1">
      <alignment horizontal="right" shrinkToFit="1"/>
      <protection hidden="1"/>
    </xf>
    <xf numFmtId="0" fontId="26" fillId="5" borderId="71" xfId="1" applyNumberFormat="1" applyFont="1" applyFill="1" applyBorder="1" applyAlignment="1" applyProtection="1">
      <alignment horizontal="right" shrinkToFit="1"/>
      <protection hidden="1"/>
    </xf>
    <xf numFmtId="0" fontId="26" fillId="5" borderId="145" xfId="1" applyNumberFormat="1" applyFont="1" applyFill="1" applyBorder="1" applyAlignment="1" applyProtection="1">
      <alignment horizontal="right" shrinkToFit="1"/>
      <protection hidden="1"/>
    </xf>
    <xf numFmtId="0" fontId="26" fillId="5" borderId="127" xfId="1" applyNumberFormat="1" applyFont="1" applyFill="1" applyBorder="1" applyAlignment="1" applyProtection="1">
      <alignment horizontal="right" shrinkToFit="1"/>
      <protection hidden="1"/>
    </xf>
    <xf numFmtId="0" fontId="26" fillId="5" borderId="130" xfId="1" applyNumberFormat="1" applyFont="1" applyFill="1" applyBorder="1" applyAlignment="1" applyProtection="1">
      <alignment horizontal="right" shrinkToFit="1"/>
      <protection hidden="1"/>
    </xf>
    <xf numFmtId="0" fontId="26" fillId="5" borderId="67" xfId="1" applyNumberFormat="1" applyFont="1" applyFill="1" applyBorder="1" applyAlignment="1" applyProtection="1">
      <alignment horizontal="right" shrinkToFit="1"/>
      <protection hidden="1"/>
    </xf>
    <xf numFmtId="0" fontId="26" fillId="5" borderId="69" xfId="1" applyNumberFormat="1" applyFont="1" applyFill="1" applyBorder="1" applyAlignment="1" applyProtection="1">
      <alignment horizontal="right" shrinkToFit="1"/>
      <protection hidden="1"/>
    </xf>
    <xf numFmtId="0" fontId="26" fillId="5" borderId="72" xfId="1" applyNumberFormat="1" applyFont="1" applyFill="1" applyBorder="1" applyAlignment="1" applyProtection="1">
      <alignment horizontal="right" shrinkToFit="1"/>
      <protection hidden="1"/>
    </xf>
    <xf numFmtId="0" fontId="26" fillId="0" borderId="157" xfId="1" applyNumberFormat="1" applyFont="1" applyFill="1" applyBorder="1" applyAlignment="1" applyProtection="1">
      <alignment horizontal="right" shrinkToFit="1"/>
      <protection hidden="1"/>
    </xf>
    <xf numFmtId="0" fontId="26" fillId="0" borderId="282" xfId="1" applyNumberFormat="1" applyFont="1" applyFill="1" applyBorder="1" applyAlignment="1" applyProtection="1">
      <alignment horizontal="right" shrinkToFit="1"/>
      <protection hidden="1"/>
    </xf>
    <xf numFmtId="0" fontId="26" fillId="0" borderId="99" xfId="1" applyNumberFormat="1" applyFont="1" applyFill="1" applyBorder="1" applyAlignment="1" applyProtection="1">
      <alignment horizontal="right" shrinkToFit="1"/>
      <protection hidden="1"/>
    </xf>
    <xf numFmtId="0" fontId="26" fillId="0" borderId="283" xfId="1" applyNumberFormat="1" applyFont="1" applyFill="1" applyBorder="1" applyAlignment="1" applyProtection="1">
      <alignment horizontal="right" shrinkToFit="1"/>
      <protection hidden="1"/>
    </xf>
    <xf numFmtId="0" fontId="26" fillId="0" borderId="169" xfId="1" applyNumberFormat="1" applyFont="1" applyFill="1" applyBorder="1" applyAlignment="1" applyProtection="1">
      <alignment horizontal="right" shrinkToFit="1"/>
      <protection hidden="1"/>
    </xf>
    <xf numFmtId="0" fontId="26" fillId="0" borderId="284" xfId="1" applyNumberFormat="1" applyFont="1" applyFill="1" applyBorder="1" applyAlignment="1" applyProtection="1">
      <alignment horizontal="right" shrinkToFit="1"/>
      <protection hidden="1"/>
    </xf>
    <xf numFmtId="0" fontId="26" fillId="0" borderId="145" xfId="1" applyNumberFormat="1" applyFont="1" applyFill="1" applyBorder="1" applyAlignment="1" applyProtection="1">
      <alignment horizontal="right" shrinkToFit="1"/>
      <protection hidden="1"/>
    </xf>
    <xf numFmtId="0" fontId="26" fillId="0" borderId="130" xfId="1" applyNumberFormat="1" applyFont="1" applyFill="1" applyBorder="1" applyAlignment="1" applyProtection="1">
      <alignment horizontal="right" shrinkToFit="1"/>
      <protection hidden="1"/>
    </xf>
    <xf numFmtId="0" fontId="26" fillId="0" borderId="67" xfId="1" applyNumberFormat="1" applyFont="1" applyFill="1" applyBorder="1" applyAlignment="1" applyProtection="1">
      <alignment horizontal="right" shrinkToFit="1"/>
      <protection hidden="1"/>
    </xf>
    <xf numFmtId="0" fontId="26" fillId="0" borderId="72" xfId="1" applyNumberFormat="1" applyFont="1" applyFill="1" applyBorder="1" applyAlignment="1" applyProtection="1">
      <alignment horizontal="right" shrinkToFit="1"/>
      <protection hidden="1"/>
    </xf>
    <xf numFmtId="0" fontId="5" fillId="4" borderId="74" xfId="0" applyFont="1" applyFill="1" applyBorder="1" applyAlignment="1" applyProtection="1">
      <alignment horizontal="left" vertical="top" wrapText="1"/>
      <protection hidden="1"/>
    </xf>
    <xf numFmtId="0" fontId="24" fillId="4" borderId="73" xfId="0" applyFont="1" applyFill="1" applyBorder="1" applyAlignment="1" applyProtection="1">
      <alignment horizontal="left" vertical="top" wrapText="1"/>
      <protection hidden="1"/>
    </xf>
    <xf numFmtId="0" fontId="24" fillId="4" borderId="75" xfId="0" applyFont="1" applyFill="1" applyBorder="1" applyAlignment="1" applyProtection="1">
      <alignment horizontal="left" vertical="top" wrapText="1"/>
      <protection hidden="1"/>
    </xf>
    <xf numFmtId="0" fontId="24" fillId="4" borderId="79" xfId="0" applyFont="1" applyFill="1" applyBorder="1" applyAlignment="1" applyProtection="1">
      <alignment horizontal="left" vertical="top" wrapText="1"/>
      <protection hidden="1"/>
    </xf>
    <xf numFmtId="0" fontId="24" fillId="4" borderId="0" xfId="0" applyFont="1" applyFill="1" applyBorder="1" applyAlignment="1" applyProtection="1">
      <alignment horizontal="left" vertical="top" wrapText="1"/>
      <protection hidden="1"/>
    </xf>
    <xf numFmtId="0" fontId="24" fillId="4" borderId="80" xfId="0" applyFont="1" applyFill="1" applyBorder="1" applyAlignment="1" applyProtection="1">
      <alignment horizontal="left" vertical="top" wrapText="1"/>
      <protection hidden="1"/>
    </xf>
    <xf numFmtId="0" fontId="24" fillId="4" borderId="76" xfId="0" applyFont="1" applyFill="1" applyBorder="1" applyAlignment="1" applyProtection="1">
      <alignment horizontal="left" vertical="top" wrapText="1"/>
      <protection hidden="1"/>
    </xf>
    <xf numFmtId="0" fontId="24" fillId="4" borderId="77" xfId="0" applyFont="1" applyFill="1" applyBorder="1" applyAlignment="1" applyProtection="1">
      <alignment horizontal="left" vertical="top" wrapText="1"/>
      <protection hidden="1"/>
    </xf>
    <xf numFmtId="0" fontId="24" fillId="4" borderId="78" xfId="0" applyFont="1" applyFill="1" applyBorder="1" applyAlignment="1" applyProtection="1">
      <alignment horizontal="left" vertical="top" wrapText="1"/>
      <protection hidden="1"/>
    </xf>
    <xf numFmtId="0" fontId="2" fillId="3" borderId="115" xfId="0" applyFont="1" applyFill="1" applyBorder="1" applyAlignment="1" applyProtection="1">
      <alignment horizontal="center" vertical="center"/>
      <protection hidden="1"/>
    </xf>
    <xf numFmtId="0" fontId="4" fillId="7" borderId="55" xfId="0" applyNumberFormat="1" applyFont="1" applyFill="1" applyBorder="1" applyAlignment="1" applyProtection="1">
      <alignment horizontal="center"/>
      <protection hidden="1"/>
    </xf>
    <xf numFmtId="0" fontId="4" fillId="7" borderId="23" xfId="0" applyNumberFormat="1" applyFont="1" applyFill="1" applyBorder="1" applyAlignment="1" applyProtection="1">
      <alignment horizontal="center"/>
      <protection hidden="1"/>
    </xf>
    <xf numFmtId="0" fontId="4" fillId="7" borderId="29" xfId="0" applyNumberFormat="1" applyFont="1" applyFill="1" applyBorder="1" applyAlignment="1" applyProtection="1">
      <alignment horizontal="center"/>
      <protection hidden="1"/>
    </xf>
    <xf numFmtId="0" fontId="4" fillId="7" borderId="11" xfId="0" applyNumberFormat="1" applyFont="1" applyFill="1" applyBorder="1" applyAlignment="1" applyProtection="1">
      <alignment horizontal="center"/>
      <protection hidden="1"/>
    </xf>
    <xf numFmtId="0" fontId="4" fillId="7" borderId="56" xfId="0" applyNumberFormat="1" applyFont="1" applyFill="1" applyBorder="1" applyAlignment="1" applyProtection="1">
      <alignment horizontal="center"/>
      <protection hidden="1"/>
    </xf>
    <xf numFmtId="0" fontId="4" fillId="7" borderId="26" xfId="0" applyNumberFormat="1" applyFont="1" applyFill="1" applyBorder="1" applyAlignment="1" applyProtection="1">
      <alignment horizontal="center"/>
      <protection hidden="1"/>
    </xf>
    <xf numFmtId="176" fontId="22" fillId="3" borderId="115" xfId="0" applyNumberFormat="1" applyFont="1" applyFill="1" applyBorder="1" applyAlignment="1" applyProtection="1">
      <alignment horizontal="center" vertical="center"/>
      <protection hidden="1"/>
    </xf>
    <xf numFmtId="0" fontId="22" fillId="3" borderId="115" xfId="0" applyFont="1" applyFill="1" applyBorder="1" applyAlignment="1" applyProtection="1">
      <alignment horizontal="center" vertical="center"/>
      <protection hidden="1"/>
    </xf>
    <xf numFmtId="0" fontId="4" fillId="5" borderId="11" xfId="0" applyNumberFormat="1" applyFont="1" applyFill="1" applyBorder="1" applyAlignment="1" applyProtection="1">
      <alignment horizontal="center"/>
      <protection hidden="1"/>
    </xf>
    <xf numFmtId="0" fontId="4" fillId="5" borderId="26" xfId="0" applyNumberFormat="1" applyFont="1" applyFill="1" applyBorder="1" applyAlignment="1" applyProtection="1">
      <alignment horizontal="center"/>
      <protection hidden="1"/>
    </xf>
    <xf numFmtId="0" fontId="4" fillId="5" borderId="29" xfId="0" applyNumberFormat="1" applyFont="1" applyFill="1" applyBorder="1" applyAlignment="1" applyProtection="1">
      <alignment horizontal="center"/>
      <protection hidden="1"/>
    </xf>
    <xf numFmtId="0" fontId="4" fillId="5" borderId="53" xfId="0" applyNumberFormat="1" applyFont="1" applyFill="1" applyBorder="1" applyAlignment="1" applyProtection="1">
      <alignment horizontal="center"/>
      <protection hidden="1"/>
    </xf>
    <xf numFmtId="0" fontId="4" fillId="5" borderId="28" xfId="0" applyNumberFormat="1" applyFont="1" applyFill="1" applyBorder="1" applyAlignment="1" applyProtection="1">
      <alignment horizontal="center"/>
      <protection hidden="1"/>
    </xf>
    <xf numFmtId="0" fontId="4" fillId="5" borderId="54" xfId="0" applyNumberFormat="1" applyFont="1" applyFill="1" applyBorder="1" applyAlignment="1" applyProtection="1">
      <alignment horizontal="center"/>
      <protection hidden="1"/>
    </xf>
    <xf numFmtId="0" fontId="2" fillId="3" borderId="0" xfId="0" applyFont="1" applyFill="1" applyBorder="1" applyAlignment="1" applyProtection="1">
      <alignment horizontal="left" vertical="center"/>
      <protection hidden="1"/>
    </xf>
    <xf numFmtId="0" fontId="5" fillId="6" borderId="46" xfId="0" applyFont="1" applyFill="1" applyBorder="1" applyAlignment="1" applyProtection="1">
      <alignment horizontal="center" vertical="center"/>
      <protection hidden="1"/>
    </xf>
    <xf numFmtId="0" fontId="5" fillId="6" borderId="44" xfId="0" applyFont="1" applyFill="1" applyBorder="1" applyAlignment="1" applyProtection="1">
      <alignment horizontal="center" vertical="center"/>
      <protection hidden="1"/>
    </xf>
    <xf numFmtId="0" fontId="5" fillId="6" borderId="45" xfId="0" applyFont="1" applyFill="1" applyBorder="1" applyAlignment="1" applyProtection="1">
      <alignment horizontal="center" vertical="center"/>
      <protection hidden="1"/>
    </xf>
    <xf numFmtId="0" fontId="5" fillId="6" borderId="50" xfId="0" applyFont="1" applyFill="1" applyBorder="1" applyAlignment="1" applyProtection="1">
      <alignment horizontal="center" vertical="center"/>
      <protection hidden="1"/>
    </xf>
    <xf numFmtId="0" fontId="5" fillId="6" borderId="89" xfId="0" applyFont="1" applyFill="1" applyBorder="1" applyAlignment="1" applyProtection="1">
      <alignment horizontal="center" vertical="center"/>
      <protection hidden="1"/>
    </xf>
    <xf numFmtId="0" fontId="5" fillId="6" borderId="25" xfId="0" applyFont="1" applyFill="1" applyBorder="1" applyAlignment="1" applyProtection="1">
      <alignment horizontal="center" vertical="center"/>
      <protection hidden="1"/>
    </xf>
    <xf numFmtId="0" fontId="5" fillId="6" borderId="4" xfId="0" applyFont="1" applyFill="1" applyBorder="1" applyAlignment="1" applyProtection="1">
      <alignment horizontal="center" vertical="center"/>
      <protection hidden="1"/>
    </xf>
    <xf numFmtId="0" fontId="5" fillId="6" borderId="20" xfId="0" applyFont="1" applyFill="1" applyBorder="1" applyAlignment="1" applyProtection="1">
      <alignment horizontal="center" vertical="center"/>
      <protection hidden="1"/>
    </xf>
    <xf numFmtId="0" fontId="5" fillId="6" borderId="5" xfId="0" applyFont="1" applyFill="1" applyBorder="1" applyAlignment="1" applyProtection="1">
      <alignment horizontal="center" vertical="center"/>
      <protection hidden="1"/>
    </xf>
    <xf numFmtId="0" fontId="5" fillId="4" borderId="73" xfId="0" applyFont="1" applyFill="1" applyBorder="1" applyAlignment="1" applyProtection="1">
      <alignment horizontal="left" vertical="top" wrapText="1"/>
      <protection hidden="1"/>
    </xf>
    <xf numFmtId="0" fontId="5" fillId="4" borderId="75" xfId="0" applyFont="1" applyFill="1" applyBorder="1" applyAlignment="1" applyProtection="1">
      <alignment horizontal="left" vertical="top" wrapText="1"/>
      <protection hidden="1"/>
    </xf>
    <xf numFmtId="0" fontId="5" fillId="4" borderId="79" xfId="0" applyFont="1" applyFill="1" applyBorder="1" applyAlignment="1" applyProtection="1">
      <alignment horizontal="left" vertical="top" wrapText="1"/>
      <protection hidden="1"/>
    </xf>
    <xf numFmtId="0" fontId="5" fillId="4" borderId="0" xfId="0" applyFont="1" applyFill="1" applyBorder="1" applyAlignment="1" applyProtection="1">
      <alignment horizontal="left" vertical="top" wrapText="1"/>
      <protection hidden="1"/>
    </xf>
    <xf numFmtId="0" fontId="5" fillId="4" borderId="80" xfId="0" applyFont="1" applyFill="1" applyBorder="1" applyAlignment="1" applyProtection="1">
      <alignment horizontal="left" vertical="top" wrapText="1"/>
      <protection hidden="1"/>
    </xf>
    <xf numFmtId="0" fontId="5" fillId="4" borderId="76" xfId="0" applyFont="1" applyFill="1" applyBorder="1" applyAlignment="1" applyProtection="1">
      <alignment horizontal="left" vertical="top" wrapText="1"/>
      <protection hidden="1"/>
    </xf>
    <xf numFmtId="0" fontId="5" fillId="4" borderId="77" xfId="0" applyFont="1" applyFill="1" applyBorder="1" applyAlignment="1" applyProtection="1">
      <alignment horizontal="left" vertical="top" wrapText="1"/>
      <protection hidden="1"/>
    </xf>
    <xf numFmtId="0" fontId="5" fillId="4" borderId="78" xfId="0" applyFont="1" applyFill="1" applyBorder="1" applyAlignment="1" applyProtection="1">
      <alignment horizontal="left" vertical="top" wrapText="1"/>
      <protection hidden="1"/>
    </xf>
    <xf numFmtId="0" fontId="2" fillId="7" borderId="25" xfId="0" applyFont="1" applyFill="1" applyBorder="1" applyAlignment="1" applyProtection="1">
      <alignment horizontal="left" vertical="center" shrinkToFit="1"/>
      <protection hidden="1"/>
    </xf>
    <xf numFmtId="0" fontId="2" fillId="7" borderId="4" xfId="0" applyFont="1" applyFill="1" applyBorder="1" applyAlignment="1" applyProtection="1">
      <alignment horizontal="left" vertical="center" shrinkToFit="1"/>
      <protection hidden="1"/>
    </xf>
    <xf numFmtId="0" fontId="2" fillId="7" borderId="5" xfId="0" applyFont="1" applyFill="1" applyBorder="1" applyAlignment="1" applyProtection="1">
      <alignment horizontal="left" vertical="center" shrinkToFit="1"/>
      <protection hidden="1"/>
    </xf>
    <xf numFmtId="0" fontId="2" fillId="7" borderId="27" xfId="0" applyFont="1" applyFill="1" applyBorder="1" applyAlignment="1" applyProtection="1">
      <alignment horizontal="left" vertical="center" shrinkToFit="1"/>
      <protection hidden="1"/>
    </xf>
    <xf numFmtId="0" fontId="2" fillId="7" borderId="9" xfId="0" applyFont="1" applyFill="1" applyBorder="1" applyAlignment="1" applyProtection="1">
      <alignment horizontal="left" vertical="center" shrinkToFit="1"/>
      <protection hidden="1"/>
    </xf>
    <xf numFmtId="0" fontId="2" fillId="7" borderId="10" xfId="0" applyFont="1" applyFill="1" applyBorder="1" applyAlignment="1" applyProtection="1">
      <alignment horizontal="left" vertical="center" shrinkToFit="1"/>
      <protection hidden="1"/>
    </xf>
    <xf numFmtId="0" fontId="2" fillId="0" borderId="6" xfId="0" applyFont="1" applyBorder="1" applyAlignment="1" applyProtection="1">
      <alignment horizontal="center" vertical="center" shrinkToFit="1"/>
      <protection hidden="1"/>
    </xf>
    <xf numFmtId="0" fontId="2" fillId="0" borderId="0" xfId="0" applyFont="1" applyBorder="1" applyAlignment="1" applyProtection="1">
      <alignment horizontal="center" vertical="center" shrinkToFit="1"/>
      <protection hidden="1"/>
    </xf>
    <xf numFmtId="0" fontId="2" fillId="7" borderId="15" xfId="0" applyFont="1" applyFill="1" applyBorder="1" applyAlignment="1" applyProtection="1">
      <alignment horizontal="left" vertical="center" shrinkToFit="1"/>
      <protection hidden="1"/>
    </xf>
    <xf numFmtId="0" fontId="2" fillId="7" borderId="0" xfId="0" applyFont="1" applyFill="1" applyBorder="1" applyAlignment="1" applyProtection="1">
      <alignment horizontal="left" vertical="center" shrinkToFit="1"/>
      <protection hidden="1"/>
    </xf>
    <xf numFmtId="0" fontId="2" fillId="7" borderId="7" xfId="0" applyFont="1" applyFill="1" applyBorder="1" applyAlignment="1" applyProtection="1">
      <alignment horizontal="left" vertical="center" shrinkToFit="1"/>
      <protection hidden="1"/>
    </xf>
    <xf numFmtId="0" fontId="2" fillId="0" borderId="3" xfId="0" applyFont="1" applyBorder="1" applyAlignment="1" applyProtection="1">
      <alignment horizontal="distributed" vertical="center"/>
      <protection hidden="1"/>
    </xf>
    <xf numFmtId="0" fontId="2" fillId="0" borderId="4" xfId="0" applyFont="1" applyBorder="1" applyAlignment="1" applyProtection="1">
      <alignment horizontal="distributed" vertical="center"/>
      <protection hidden="1"/>
    </xf>
    <xf numFmtId="0" fontId="2" fillId="0" borderId="20" xfId="0" applyFont="1" applyBorder="1" applyAlignment="1" applyProtection="1">
      <alignment horizontal="distributed" vertical="center"/>
      <protection hidden="1"/>
    </xf>
    <xf numFmtId="0" fontId="2" fillId="0" borderId="8" xfId="0" applyFont="1" applyBorder="1" applyAlignment="1" applyProtection="1">
      <alignment horizontal="distributed" vertical="center"/>
      <protection hidden="1"/>
    </xf>
    <xf numFmtId="0" fontId="2" fillId="0" borderId="9" xfId="0" applyFont="1" applyBorder="1" applyAlignment="1" applyProtection="1">
      <alignment horizontal="distributed" vertical="center"/>
      <protection hidden="1"/>
    </xf>
    <xf numFmtId="0" fontId="2" fillId="0" borderId="21" xfId="0" applyFont="1" applyBorder="1" applyAlignment="1" applyProtection="1">
      <alignment horizontal="distributed" vertical="center"/>
      <protection hidden="1"/>
    </xf>
    <xf numFmtId="49" fontId="2" fillId="7" borderId="4" xfId="0" quotePrefix="1" applyNumberFormat="1" applyFont="1" applyFill="1" applyBorder="1" applyAlignment="1" applyProtection="1">
      <alignment horizontal="center" vertical="center" shrinkToFit="1"/>
      <protection hidden="1"/>
    </xf>
    <xf numFmtId="49" fontId="2" fillId="7" borderId="4" xfId="0" applyNumberFormat="1" applyFont="1" applyFill="1" applyBorder="1" applyAlignment="1" applyProtection="1">
      <alignment horizontal="center" vertical="center" shrinkToFit="1"/>
      <protection hidden="1"/>
    </xf>
    <xf numFmtId="49" fontId="2" fillId="7" borderId="5" xfId="0" applyNumberFormat="1" applyFont="1" applyFill="1" applyBorder="1" applyAlignment="1" applyProtection="1">
      <alignment horizontal="center" vertical="center" shrinkToFit="1"/>
      <protection hidden="1"/>
    </xf>
    <xf numFmtId="49" fontId="2" fillId="7" borderId="9" xfId="0" applyNumberFormat="1" applyFont="1" applyFill="1" applyBorder="1" applyAlignment="1" applyProtection="1">
      <alignment horizontal="center" vertical="center" shrinkToFit="1"/>
      <protection hidden="1"/>
    </xf>
    <xf numFmtId="49" fontId="2" fillId="7" borderId="10" xfId="0" applyNumberFormat="1" applyFont="1" applyFill="1" applyBorder="1" applyAlignment="1" applyProtection="1">
      <alignment horizontal="center" vertical="center" shrinkToFit="1"/>
      <protection hidden="1"/>
    </xf>
    <xf numFmtId="0" fontId="2" fillId="5" borderId="4" xfId="0" quotePrefix="1" applyNumberFormat="1" applyFont="1" applyFill="1" applyBorder="1" applyAlignment="1" applyProtection="1">
      <alignment horizontal="center" vertical="center"/>
      <protection hidden="1"/>
    </xf>
    <xf numFmtId="49" fontId="2" fillId="5" borderId="4" xfId="0" applyNumberFormat="1" applyFont="1" applyFill="1" applyBorder="1" applyAlignment="1" applyProtection="1">
      <alignment horizontal="center" vertical="center"/>
      <protection hidden="1"/>
    </xf>
    <xf numFmtId="49" fontId="2" fillId="5" borderId="5" xfId="0" applyNumberFormat="1" applyFont="1" applyFill="1" applyBorder="1" applyAlignment="1" applyProtection="1">
      <alignment horizontal="center" vertical="center"/>
      <protection hidden="1"/>
    </xf>
    <xf numFmtId="49" fontId="2" fillId="5" borderId="9" xfId="0" applyNumberFormat="1" applyFont="1" applyFill="1" applyBorder="1" applyAlignment="1" applyProtection="1">
      <alignment horizontal="center" vertical="center"/>
      <protection hidden="1"/>
    </xf>
    <xf numFmtId="49" fontId="2" fillId="5" borderId="10" xfId="0" applyNumberFormat="1" applyFont="1" applyFill="1" applyBorder="1" applyAlignment="1" applyProtection="1">
      <alignment horizontal="center" vertical="center"/>
      <protection hidden="1"/>
    </xf>
    <xf numFmtId="0" fontId="2" fillId="7" borderId="4" xfId="0" applyFont="1" applyFill="1" applyBorder="1" applyAlignment="1" applyProtection="1">
      <alignment horizontal="center" vertical="center"/>
      <protection hidden="1"/>
    </xf>
    <xf numFmtId="0" fontId="2" fillId="7" borderId="9" xfId="0" applyFont="1" applyFill="1" applyBorder="1" applyAlignment="1" applyProtection="1">
      <alignment horizontal="center" vertical="center"/>
      <protection hidden="1"/>
    </xf>
    <xf numFmtId="0" fontId="2" fillId="0" borderId="39" xfId="0" applyFont="1" applyBorder="1" applyAlignment="1" applyProtection="1">
      <alignment horizontal="center" vertical="center"/>
      <protection hidden="1"/>
    </xf>
    <xf numFmtId="0" fontId="2" fillId="0" borderId="37" xfId="0" applyFont="1" applyBorder="1" applyAlignment="1" applyProtection="1">
      <alignment horizontal="center" vertical="center"/>
      <protection hidden="1"/>
    </xf>
    <xf numFmtId="0" fontId="2" fillId="0" borderId="40" xfId="0" applyFont="1" applyBorder="1" applyAlignment="1" applyProtection="1">
      <alignment horizontal="center" vertical="center"/>
      <protection hidden="1"/>
    </xf>
    <xf numFmtId="0" fontId="2" fillId="0" borderId="38" xfId="0" applyFont="1" applyBorder="1" applyAlignment="1" applyProtection="1">
      <alignment horizontal="center" vertical="center"/>
      <protection hidden="1"/>
    </xf>
    <xf numFmtId="0" fontId="2" fillId="7" borderId="39" xfId="0" applyFont="1" applyFill="1" applyBorder="1" applyAlignment="1" applyProtection="1">
      <alignment horizontal="center" vertical="center"/>
      <protection hidden="1"/>
    </xf>
    <xf numFmtId="0" fontId="2" fillId="7" borderId="40" xfId="0" applyFont="1" applyFill="1" applyBorder="1" applyAlignment="1" applyProtection="1">
      <alignment horizontal="center" vertical="center"/>
      <protection hidden="1"/>
    </xf>
    <xf numFmtId="0" fontId="2" fillId="0" borderId="6" xfId="0" applyFont="1" applyBorder="1" applyAlignment="1" applyProtection="1">
      <alignment horizontal="distributed" vertical="center"/>
      <protection hidden="1"/>
    </xf>
    <xf numFmtId="0" fontId="2" fillId="0" borderId="0" xfId="0" applyFont="1" applyBorder="1" applyAlignment="1" applyProtection="1">
      <alignment horizontal="distributed" vertical="center"/>
      <protection hidden="1"/>
    </xf>
    <xf numFmtId="0" fontId="2" fillId="0" borderId="16" xfId="0" applyFont="1" applyBorder="1" applyAlignment="1" applyProtection="1">
      <alignment horizontal="distributed" vertical="center"/>
      <protection hidden="1"/>
    </xf>
    <xf numFmtId="0" fontId="2" fillId="0" borderId="35" xfId="0" applyFont="1" applyBorder="1" applyAlignment="1" applyProtection="1">
      <alignment horizontal="center" vertical="center"/>
      <protection hidden="1"/>
    </xf>
    <xf numFmtId="0" fontId="2" fillId="7" borderId="5" xfId="0" applyFont="1" applyFill="1" applyBorder="1" applyAlignment="1" applyProtection="1">
      <alignment horizontal="center" vertical="center"/>
      <protection hidden="1"/>
    </xf>
    <xf numFmtId="0" fontId="2" fillId="7" borderId="35" xfId="0" applyFont="1" applyFill="1" applyBorder="1" applyAlignment="1" applyProtection="1">
      <alignment horizontal="center" vertical="center"/>
      <protection hidden="1"/>
    </xf>
    <xf numFmtId="0" fontId="2" fillId="7" borderId="36" xfId="0" applyFont="1" applyFill="1" applyBorder="1" applyAlignment="1" applyProtection="1">
      <alignment horizontal="center" vertical="center"/>
      <protection hidden="1"/>
    </xf>
    <xf numFmtId="0" fontId="17" fillId="0" borderId="81" xfId="0" applyFont="1" applyFill="1" applyBorder="1" applyAlignment="1" applyProtection="1">
      <alignment horizontal="center" vertical="center"/>
      <protection hidden="1"/>
    </xf>
    <xf numFmtId="0" fontId="17" fillId="0" borderId="82" xfId="0" applyFont="1" applyFill="1" applyBorder="1" applyAlignment="1" applyProtection="1">
      <alignment horizontal="center" vertical="center"/>
      <protection hidden="1"/>
    </xf>
    <xf numFmtId="0" fontId="17" fillId="0" borderId="83" xfId="0" applyFont="1" applyFill="1" applyBorder="1" applyAlignment="1" applyProtection="1">
      <alignment horizontal="center" vertical="center"/>
      <protection hidden="1"/>
    </xf>
    <xf numFmtId="0" fontId="17" fillId="0" borderId="84" xfId="0" applyFont="1" applyFill="1" applyBorder="1" applyAlignment="1" applyProtection="1">
      <alignment horizontal="center" vertical="center"/>
      <protection hidden="1"/>
    </xf>
    <xf numFmtId="0" fontId="17" fillId="0" borderId="85" xfId="0" applyFont="1" applyFill="1" applyBorder="1" applyAlignment="1" applyProtection="1">
      <alignment horizontal="center" vertical="center"/>
      <protection hidden="1"/>
    </xf>
    <xf numFmtId="0" fontId="17" fillId="0" borderId="86" xfId="0" applyFont="1" applyFill="1" applyBorder="1" applyAlignment="1" applyProtection="1">
      <alignment horizontal="center" vertical="center"/>
      <protection hidden="1"/>
    </xf>
    <xf numFmtId="0" fontId="2" fillId="0" borderId="5" xfId="0" applyFont="1" applyBorder="1" applyAlignment="1" applyProtection="1">
      <alignment horizontal="center" vertical="center"/>
      <protection hidden="1"/>
    </xf>
    <xf numFmtId="0" fontId="2" fillId="0" borderId="10" xfId="0" applyFont="1" applyBorder="1" applyAlignment="1" applyProtection="1">
      <alignment horizontal="center" vertical="center"/>
      <protection hidden="1"/>
    </xf>
    <xf numFmtId="0" fontId="2" fillId="0" borderId="34" xfId="0" applyFont="1" applyBorder="1" applyAlignment="1" applyProtection="1">
      <alignment horizontal="distributed" vertical="center"/>
      <protection hidden="1"/>
    </xf>
    <xf numFmtId="0" fontId="2" fillId="0" borderId="35" xfId="0" applyFont="1" applyBorder="1" applyAlignment="1" applyProtection="1">
      <alignment horizontal="distributed" vertical="center"/>
      <protection hidden="1"/>
    </xf>
    <xf numFmtId="0" fontId="2" fillId="0" borderId="43" xfId="0" applyFont="1" applyBorder="1" applyAlignment="1" applyProtection="1">
      <alignment horizontal="distributed" vertical="center"/>
      <protection hidden="1"/>
    </xf>
    <xf numFmtId="0" fontId="2" fillId="7" borderId="4" xfId="0" applyFont="1" applyFill="1" applyBorder="1" applyAlignment="1" applyProtection="1">
      <alignment horizontal="center" vertical="center" shrinkToFit="1"/>
      <protection hidden="1"/>
    </xf>
    <xf numFmtId="0" fontId="2" fillId="7" borderId="9" xfId="0" applyFont="1" applyFill="1" applyBorder="1" applyAlignment="1" applyProtection="1">
      <alignment horizontal="center" vertical="center" shrinkToFit="1"/>
      <protection hidden="1"/>
    </xf>
    <xf numFmtId="0" fontId="2" fillId="0" borderId="25" xfId="0" applyFont="1" applyBorder="1" applyAlignment="1" applyProtection="1">
      <alignment horizontal="center" vertical="center"/>
      <protection hidden="1"/>
    </xf>
    <xf numFmtId="0" fontId="2" fillId="0" borderId="20"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2" fillId="0" borderId="21" xfId="0" applyFont="1" applyBorder="1" applyAlignment="1" applyProtection="1">
      <alignment horizontal="center" vertical="center"/>
      <protection hidden="1"/>
    </xf>
    <xf numFmtId="0" fontId="2" fillId="7" borderId="25" xfId="0" applyFont="1" applyFill="1" applyBorder="1" applyAlignment="1" applyProtection="1">
      <alignment horizontal="center" vertical="center" shrinkToFit="1"/>
      <protection hidden="1"/>
    </xf>
    <xf numFmtId="0" fontId="2" fillId="7" borderId="5" xfId="0" applyFont="1" applyFill="1" applyBorder="1" applyAlignment="1" applyProtection="1">
      <alignment horizontal="center" vertical="center" shrinkToFit="1"/>
      <protection hidden="1"/>
    </xf>
    <xf numFmtId="0" fontId="2" fillId="7" borderId="27" xfId="0" applyFont="1" applyFill="1" applyBorder="1" applyAlignment="1" applyProtection="1">
      <alignment horizontal="center" vertical="center" shrinkToFit="1"/>
      <protection hidden="1"/>
    </xf>
    <xf numFmtId="0" fontId="2" fillId="7" borderId="10" xfId="0" applyFont="1" applyFill="1" applyBorder="1" applyAlignment="1" applyProtection="1">
      <alignment horizontal="center" vertical="center" shrinkToFit="1"/>
      <protection hidden="1"/>
    </xf>
    <xf numFmtId="0" fontId="2" fillId="7" borderId="41" xfId="0" applyFont="1" applyFill="1" applyBorder="1" applyAlignment="1" applyProtection="1">
      <alignment horizontal="left" vertical="center" shrinkToFit="1"/>
      <protection hidden="1"/>
    </xf>
    <xf numFmtId="0" fontId="2" fillId="7" borderId="42" xfId="0" applyFont="1" applyFill="1" applyBorder="1" applyAlignment="1" applyProtection="1">
      <alignment horizontal="left" vertical="center" shrinkToFit="1"/>
      <protection hidden="1"/>
    </xf>
    <xf numFmtId="49" fontId="2" fillId="7" borderId="25" xfId="0" applyNumberFormat="1" applyFont="1" applyFill="1" applyBorder="1" applyAlignment="1" applyProtection="1">
      <alignment horizontal="left" vertical="center" shrinkToFit="1"/>
      <protection hidden="1"/>
    </xf>
    <xf numFmtId="49" fontId="2" fillId="7" borderId="4" xfId="0" applyNumberFormat="1" applyFont="1" applyFill="1" applyBorder="1" applyAlignment="1" applyProtection="1">
      <alignment horizontal="left" vertical="center" shrinkToFit="1"/>
      <protection hidden="1"/>
    </xf>
    <xf numFmtId="49" fontId="2" fillId="7" borderId="5" xfId="0" applyNumberFormat="1" applyFont="1" applyFill="1" applyBorder="1" applyAlignment="1" applyProtection="1">
      <alignment horizontal="left" vertical="center" shrinkToFit="1"/>
      <protection hidden="1"/>
    </xf>
    <xf numFmtId="49" fontId="2" fillId="7" borderId="27" xfId="0" applyNumberFormat="1" applyFont="1" applyFill="1" applyBorder="1" applyAlignment="1" applyProtection="1">
      <alignment horizontal="left" vertical="center" shrinkToFit="1"/>
      <protection hidden="1"/>
    </xf>
    <xf numFmtId="49" fontId="2" fillId="7" borderId="9" xfId="0" applyNumberFormat="1" applyFont="1" applyFill="1" applyBorder="1" applyAlignment="1" applyProtection="1">
      <alignment horizontal="left" vertical="center" shrinkToFit="1"/>
      <protection hidden="1"/>
    </xf>
    <xf numFmtId="49" fontId="2" fillId="7" borderId="10" xfId="0" applyNumberFormat="1" applyFont="1" applyFill="1" applyBorder="1" applyAlignment="1" applyProtection="1">
      <alignment horizontal="left" vertical="center" shrinkToFit="1"/>
      <protection hidden="1"/>
    </xf>
    <xf numFmtId="0" fontId="0" fillId="3" borderId="0" xfId="0" applyFill="1" applyBorder="1" applyAlignment="1" applyProtection="1">
      <alignment horizontal="center" vertical="center"/>
      <protection hidden="1"/>
    </xf>
    <xf numFmtId="49" fontId="2" fillId="7" borderId="4" xfId="0" quotePrefix="1" applyNumberFormat="1" applyFont="1" applyFill="1" applyBorder="1" applyAlignment="1" applyProtection="1">
      <alignment horizontal="center" vertical="center"/>
      <protection hidden="1"/>
    </xf>
    <xf numFmtId="49" fontId="2" fillId="7" borderId="4" xfId="0" applyNumberFormat="1" applyFont="1" applyFill="1" applyBorder="1" applyAlignment="1" applyProtection="1">
      <alignment horizontal="center" vertical="center"/>
      <protection hidden="1"/>
    </xf>
    <xf numFmtId="49" fontId="2" fillId="7" borderId="5" xfId="0" applyNumberFormat="1" applyFont="1" applyFill="1" applyBorder="1" applyAlignment="1" applyProtection="1">
      <alignment horizontal="center" vertical="center"/>
      <protection hidden="1"/>
    </xf>
    <xf numFmtId="49" fontId="2" fillId="7" borderId="0" xfId="0" applyNumberFormat="1" applyFont="1" applyFill="1" applyBorder="1" applyAlignment="1" applyProtection="1">
      <alignment horizontal="center" vertical="center"/>
      <protection hidden="1"/>
    </xf>
    <xf numFmtId="49" fontId="2" fillId="7" borderId="7" xfId="0" applyNumberFormat="1" applyFont="1" applyFill="1" applyBorder="1" applyAlignment="1" applyProtection="1">
      <alignment horizontal="center" vertical="center"/>
      <protection hidden="1"/>
    </xf>
    <xf numFmtId="0" fontId="2" fillId="3" borderId="6"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176" fontId="2" fillId="7" borderId="25" xfId="1" quotePrefix="1" applyNumberFormat="1" applyFont="1" applyFill="1" applyBorder="1" applyAlignment="1" applyProtection="1">
      <alignment horizontal="right" vertical="center"/>
      <protection hidden="1"/>
    </xf>
    <xf numFmtId="176" fontId="2" fillId="7" borderId="4" xfId="1" applyNumberFormat="1" applyFont="1" applyFill="1" applyBorder="1" applyAlignment="1" applyProtection="1">
      <alignment horizontal="right" vertical="center"/>
      <protection hidden="1"/>
    </xf>
    <xf numFmtId="176" fontId="2" fillId="7" borderId="5" xfId="1" applyNumberFormat="1" applyFont="1" applyFill="1" applyBorder="1" applyAlignment="1" applyProtection="1">
      <alignment horizontal="right" vertical="center"/>
      <protection hidden="1"/>
    </xf>
    <xf numFmtId="176" fontId="2" fillId="7" borderId="27" xfId="1" applyNumberFormat="1" applyFont="1" applyFill="1" applyBorder="1" applyAlignment="1" applyProtection="1">
      <alignment horizontal="right" vertical="center"/>
      <protection hidden="1"/>
    </xf>
    <xf numFmtId="176" fontId="2" fillId="7" borderId="9" xfId="1" applyNumberFormat="1" applyFont="1" applyFill="1" applyBorder="1" applyAlignment="1" applyProtection="1">
      <alignment horizontal="right" vertical="center"/>
      <protection hidden="1"/>
    </xf>
    <xf numFmtId="176" fontId="2" fillId="7" borderId="10" xfId="1" applyNumberFormat="1" applyFont="1" applyFill="1" applyBorder="1" applyAlignment="1" applyProtection="1">
      <alignment horizontal="right" vertical="center"/>
      <protection hidden="1"/>
    </xf>
    <xf numFmtId="176" fontId="2" fillId="7" borderId="25" xfId="1" applyNumberFormat="1" applyFont="1" applyFill="1" applyBorder="1" applyAlignment="1" applyProtection="1">
      <alignment horizontal="right" vertical="center"/>
      <protection hidden="1"/>
    </xf>
    <xf numFmtId="0" fontId="11" fillId="3" borderId="0" xfId="0" applyFont="1" applyFill="1" applyBorder="1" applyAlignment="1" applyProtection="1">
      <alignment horizontal="center" vertical="center"/>
      <protection hidden="1"/>
    </xf>
    <xf numFmtId="0" fontId="2" fillId="0" borderId="51" xfId="0" applyFont="1" applyBorder="1" applyAlignment="1" applyProtection="1">
      <alignment horizontal="center" vertical="center"/>
      <protection hidden="1"/>
    </xf>
    <xf numFmtId="0" fontId="2" fillId="0" borderId="50" xfId="0" applyFont="1" applyBorder="1" applyAlignment="1" applyProtection="1">
      <alignment horizontal="center" vertical="center"/>
      <protection hidden="1"/>
    </xf>
    <xf numFmtId="0" fontId="2" fillId="0" borderId="53"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52" xfId="0" applyFont="1" applyBorder="1" applyAlignment="1" applyProtection="1">
      <alignment horizontal="center" vertical="center"/>
      <protection hidden="1"/>
    </xf>
    <xf numFmtId="0" fontId="2" fillId="0" borderId="54" xfId="0" applyFont="1" applyBorder="1" applyAlignment="1" applyProtection="1">
      <alignment horizontal="center" vertical="center"/>
      <protection hidden="1"/>
    </xf>
    <xf numFmtId="49" fontId="3" fillId="7" borderId="47" xfId="1" applyNumberFormat="1" applyFont="1" applyFill="1" applyBorder="1" applyAlignment="1" applyProtection="1">
      <alignment horizontal="right" shrinkToFit="1"/>
      <protection hidden="1"/>
    </xf>
    <xf numFmtId="49" fontId="3" fillId="7" borderId="88" xfId="1" applyNumberFormat="1" applyFont="1" applyFill="1" applyBorder="1" applyAlignment="1" applyProtection="1">
      <alignment horizontal="right" shrinkToFit="1"/>
      <protection hidden="1"/>
    </xf>
    <xf numFmtId="49" fontId="3" fillId="7" borderId="123" xfId="1" applyNumberFormat="1" applyFont="1" applyFill="1" applyBorder="1" applyAlignment="1" applyProtection="1">
      <alignment horizontal="right" shrinkToFit="1"/>
      <protection hidden="1"/>
    </xf>
    <xf numFmtId="49" fontId="3" fillId="7" borderId="90" xfId="1" applyNumberFormat="1" applyFont="1" applyFill="1" applyBorder="1" applyAlignment="1" applyProtection="1">
      <alignment horizontal="right" shrinkToFit="1"/>
      <protection hidden="1"/>
    </xf>
    <xf numFmtId="0" fontId="9" fillId="7" borderId="47" xfId="1" applyNumberFormat="1" applyFont="1" applyFill="1" applyBorder="1" applyAlignment="1" applyProtection="1">
      <alignment horizontal="center" shrinkToFit="1"/>
      <protection hidden="1"/>
    </xf>
    <xf numFmtId="0" fontId="9" fillId="7" borderId="88" xfId="1" applyNumberFormat="1" applyFont="1" applyFill="1" applyBorder="1" applyAlignment="1" applyProtection="1">
      <alignment horizontal="center" shrinkToFit="1"/>
      <protection hidden="1"/>
    </xf>
    <xf numFmtId="0" fontId="9" fillId="7" borderId="48" xfId="1" applyNumberFormat="1" applyFont="1" applyFill="1" applyBorder="1" applyAlignment="1" applyProtection="1">
      <alignment horizontal="center" shrinkToFit="1"/>
      <protection hidden="1"/>
    </xf>
    <xf numFmtId="0" fontId="3" fillId="7" borderId="12" xfId="1" applyNumberFormat="1" applyFont="1" applyFill="1" applyBorder="1" applyAlignment="1" applyProtection="1">
      <alignment horizontal="center" shrinkToFit="1"/>
      <protection hidden="1"/>
    </xf>
    <xf numFmtId="0" fontId="3" fillId="7" borderId="13" xfId="1" applyNumberFormat="1" applyFont="1" applyFill="1" applyBorder="1" applyAlignment="1" applyProtection="1">
      <alignment horizontal="center" shrinkToFit="1"/>
      <protection hidden="1"/>
    </xf>
    <xf numFmtId="0" fontId="3" fillId="7" borderId="14" xfId="1" applyNumberFormat="1" applyFont="1" applyFill="1" applyBorder="1" applyAlignment="1" applyProtection="1">
      <alignment horizontal="center" shrinkToFit="1"/>
      <protection hidden="1"/>
    </xf>
    <xf numFmtId="0" fontId="9" fillId="7" borderId="49" xfId="0" applyFont="1" applyFill="1" applyBorder="1" applyAlignment="1" applyProtection="1">
      <alignment horizontal="center" shrinkToFit="1"/>
      <protection hidden="1"/>
    </xf>
    <xf numFmtId="0" fontId="9" fillId="7" borderId="88" xfId="0" applyFont="1" applyFill="1" applyBorder="1" applyAlignment="1" applyProtection="1">
      <alignment horizontal="center" shrinkToFit="1"/>
      <protection hidden="1"/>
    </xf>
    <xf numFmtId="0" fontId="9" fillId="7" borderId="103" xfId="0" applyFont="1" applyFill="1" applyBorder="1" applyAlignment="1" applyProtection="1">
      <alignment horizontal="center" shrinkToFit="1"/>
      <protection hidden="1"/>
    </xf>
    <xf numFmtId="0" fontId="9" fillId="7" borderId="104" xfId="0" applyFont="1" applyFill="1" applyBorder="1" applyAlignment="1" applyProtection="1">
      <alignment horizontal="center" shrinkToFit="1"/>
      <protection hidden="1"/>
    </xf>
    <xf numFmtId="0" fontId="9" fillId="7" borderId="48" xfId="0" applyFont="1" applyFill="1" applyBorder="1" applyAlignment="1" applyProtection="1">
      <alignment horizontal="left" shrinkToFit="1"/>
      <protection hidden="1"/>
    </xf>
    <xf numFmtId="0" fontId="9" fillId="7" borderId="11" xfId="0" applyFont="1" applyFill="1" applyBorder="1" applyAlignment="1" applyProtection="1">
      <alignment horizontal="left" shrinkToFit="1"/>
      <protection hidden="1"/>
    </xf>
    <xf numFmtId="0" fontId="9" fillId="7" borderId="97" xfId="0" applyFont="1" applyFill="1" applyBorder="1" applyAlignment="1" applyProtection="1">
      <alignment horizontal="center" shrinkToFit="1"/>
      <protection hidden="1"/>
    </xf>
    <xf numFmtId="0" fontId="9" fillId="7" borderId="98" xfId="0" applyFont="1" applyFill="1" applyBorder="1" applyAlignment="1" applyProtection="1">
      <alignment horizontal="center" shrinkToFit="1"/>
      <protection hidden="1"/>
    </xf>
    <xf numFmtId="0" fontId="9" fillId="7" borderId="48" xfId="0" applyFont="1" applyFill="1" applyBorder="1" applyAlignment="1" applyProtection="1">
      <alignment horizontal="center" shrinkToFit="1"/>
      <protection hidden="1"/>
    </xf>
    <xf numFmtId="0" fontId="9" fillId="7" borderId="94" xfId="0" applyFont="1" applyFill="1" applyBorder="1" applyAlignment="1" applyProtection="1">
      <alignment horizontal="center" shrinkToFit="1"/>
      <protection hidden="1"/>
    </xf>
    <xf numFmtId="0" fontId="9" fillId="7" borderId="95" xfId="0" applyFont="1" applyFill="1" applyBorder="1" applyAlignment="1" applyProtection="1">
      <alignment horizontal="center" shrinkToFit="1"/>
      <protection hidden="1"/>
    </xf>
    <xf numFmtId="0" fontId="9" fillId="7" borderId="12" xfId="0" applyFont="1" applyFill="1" applyBorder="1" applyAlignment="1" applyProtection="1">
      <alignment horizontal="center" shrinkToFit="1"/>
      <protection hidden="1"/>
    </xf>
    <xf numFmtId="0" fontId="9" fillId="7" borderId="14" xfId="0" applyFont="1" applyFill="1" applyBorder="1" applyAlignment="1" applyProtection="1">
      <alignment horizontal="center" shrinkToFit="1"/>
      <protection hidden="1"/>
    </xf>
    <xf numFmtId="0" fontId="9" fillId="7" borderId="106" xfId="0" applyFont="1" applyFill="1" applyBorder="1" applyAlignment="1" applyProtection="1">
      <alignment horizontal="center" shrinkToFit="1"/>
      <protection hidden="1"/>
    </xf>
    <xf numFmtId="0" fontId="9" fillId="7" borderId="107" xfId="0" applyFont="1" applyFill="1" applyBorder="1" applyAlignment="1" applyProtection="1">
      <alignment horizontal="center" shrinkToFit="1"/>
      <protection hidden="1"/>
    </xf>
    <xf numFmtId="0" fontId="9" fillId="7" borderId="101" xfId="0" applyFont="1" applyFill="1" applyBorder="1" applyAlignment="1" applyProtection="1">
      <alignment horizontal="center" shrinkToFit="1"/>
      <protection hidden="1"/>
    </xf>
    <xf numFmtId="0" fontId="9" fillId="7" borderId="102" xfId="0" applyFont="1" applyFill="1" applyBorder="1" applyAlignment="1" applyProtection="1">
      <alignment horizontal="center" shrinkToFit="1"/>
      <protection hidden="1"/>
    </xf>
    <xf numFmtId="0" fontId="9" fillId="7" borderId="0" xfId="0" applyFont="1" applyFill="1" applyBorder="1" applyAlignment="1" applyProtection="1">
      <alignment horizontal="center" shrinkToFit="1"/>
      <protection hidden="1"/>
    </xf>
    <xf numFmtId="0" fontId="9" fillId="7" borderId="16" xfId="0" applyFont="1" applyFill="1" applyBorder="1" applyAlignment="1" applyProtection="1">
      <alignment horizontal="center" shrinkToFit="1"/>
      <protection hidden="1"/>
    </xf>
    <xf numFmtId="49" fontId="3" fillId="7" borderId="110" xfId="1" applyNumberFormat="1" applyFont="1" applyFill="1" applyBorder="1" applyAlignment="1" applyProtection="1">
      <alignment horizontal="right" shrinkToFit="1"/>
      <protection hidden="1"/>
    </xf>
    <xf numFmtId="49" fontId="3" fillId="7" borderId="109" xfId="1" applyNumberFormat="1" applyFont="1" applyFill="1" applyBorder="1" applyAlignment="1" applyProtection="1">
      <alignment horizontal="right" shrinkToFit="1"/>
      <protection hidden="1"/>
    </xf>
    <xf numFmtId="49" fontId="3" fillId="7" borderId="128" xfId="1" applyNumberFormat="1" applyFont="1" applyFill="1" applyBorder="1" applyAlignment="1" applyProtection="1">
      <alignment horizontal="right" shrinkToFit="1"/>
      <protection hidden="1"/>
    </xf>
    <xf numFmtId="49" fontId="3" fillId="7" borderId="108" xfId="1" applyNumberFormat="1" applyFont="1" applyFill="1" applyBorder="1" applyAlignment="1" applyProtection="1">
      <alignment horizontal="right" shrinkToFit="1"/>
      <protection hidden="1"/>
    </xf>
    <xf numFmtId="0" fontId="24" fillId="0" borderId="65" xfId="0" applyFont="1" applyBorder="1" applyAlignment="1" applyProtection="1">
      <alignment horizontal="left" vertical="center" wrapText="1"/>
      <protection hidden="1"/>
    </xf>
    <xf numFmtId="0" fontId="24" fillId="0" borderId="66" xfId="0" applyFont="1" applyBorder="1" applyAlignment="1" applyProtection="1">
      <alignment horizontal="left" vertical="center" wrapText="1"/>
      <protection hidden="1"/>
    </xf>
    <xf numFmtId="0" fontId="24" fillId="0" borderId="67" xfId="0" applyFont="1" applyBorder="1" applyAlignment="1" applyProtection="1">
      <alignment horizontal="left" vertical="center" wrapText="1"/>
      <protection hidden="1"/>
    </xf>
    <xf numFmtId="0" fontId="24" fillId="0" borderId="68" xfId="0" applyFont="1" applyBorder="1" applyAlignment="1" applyProtection="1">
      <alignment horizontal="left" vertical="center" wrapText="1"/>
      <protection hidden="1"/>
    </xf>
    <xf numFmtId="0" fontId="24" fillId="0" borderId="0" xfId="0" applyFont="1" applyBorder="1" applyAlignment="1" applyProtection="1">
      <alignment horizontal="left" vertical="center" wrapText="1"/>
      <protection hidden="1"/>
    </xf>
    <xf numFmtId="0" fontId="24" fillId="0" borderId="69" xfId="0" applyFont="1" applyBorder="1" applyAlignment="1" applyProtection="1">
      <alignment horizontal="left" vertical="center" wrapText="1"/>
      <protection hidden="1"/>
    </xf>
    <xf numFmtId="0" fontId="24" fillId="0" borderId="70" xfId="0" applyFont="1" applyBorder="1" applyAlignment="1" applyProtection="1">
      <alignment horizontal="left" vertical="center" wrapText="1"/>
      <protection hidden="1"/>
    </xf>
    <xf numFmtId="0" fontId="24" fillId="0" borderId="71" xfId="0" applyFont="1" applyBorder="1" applyAlignment="1" applyProtection="1">
      <alignment horizontal="left" vertical="center" wrapText="1"/>
      <protection hidden="1"/>
    </xf>
    <xf numFmtId="0" fontId="24" fillId="0" borderId="72" xfId="0" applyFont="1" applyBorder="1" applyAlignment="1" applyProtection="1">
      <alignment horizontal="left" vertical="center" wrapText="1"/>
      <protection hidden="1"/>
    </xf>
    <xf numFmtId="0" fontId="3" fillId="6" borderId="31" xfId="0" applyFont="1" applyFill="1" applyBorder="1" applyAlignment="1" applyProtection="1">
      <alignment horizontal="center" vertical="center"/>
      <protection hidden="1"/>
    </xf>
    <xf numFmtId="0" fontId="3" fillId="6" borderId="30" xfId="0" applyFont="1" applyFill="1" applyBorder="1" applyAlignment="1" applyProtection="1">
      <alignment horizontal="center" vertical="center"/>
      <protection hidden="1"/>
    </xf>
    <xf numFmtId="0" fontId="3" fillId="6" borderId="32" xfId="0" applyFont="1" applyFill="1" applyBorder="1" applyAlignment="1" applyProtection="1">
      <alignment horizontal="center" vertical="center"/>
      <protection hidden="1"/>
    </xf>
    <xf numFmtId="176" fontId="3" fillId="7" borderId="33" xfId="1" applyNumberFormat="1" applyFont="1" applyFill="1" applyBorder="1" applyAlignment="1" applyProtection="1">
      <alignment horizontal="right" shrinkToFit="1"/>
      <protection hidden="1"/>
    </xf>
    <xf numFmtId="176" fontId="3" fillId="7" borderId="30" xfId="1" applyNumberFormat="1" applyFont="1" applyFill="1" applyBorder="1" applyAlignment="1" applyProtection="1">
      <alignment horizontal="right" shrinkToFit="1"/>
      <protection hidden="1"/>
    </xf>
    <xf numFmtId="176" fontId="3" fillId="7" borderId="124" xfId="1" applyNumberFormat="1" applyFont="1" applyFill="1" applyBorder="1" applyAlignment="1" applyProtection="1">
      <alignment horizontal="right" shrinkToFit="1"/>
      <protection hidden="1"/>
    </xf>
    <xf numFmtId="176" fontId="3" fillId="7" borderId="92" xfId="1" applyNumberFormat="1" applyFont="1" applyFill="1" applyBorder="1" applyAlignment="1" applyProtection="1">
      <alignment horizontal="right" shrinkToFit="1"/>
      <protection hidden="1"/>
    </xf>
    <xf numFmtId="0" fontId="10" fillId="6" borderId="93" xfId="0" applyFont="1" applyFill="1" applyBorder="1" applyAlignment="1" applyProtection="1">
      <alignment horizontal="center" vertical="center" wrapText="1"/>
      <protection hidden="1"/>
    </xf>
    <xf numFmtId="0" fontId="10" fillId="6" borderId="30" xfId="0" applyFont="1" applyFill="1" applyBorder="1" applyAlignment="1" applyProtection="1">
      <alignment horizontal="center" vertical="center" wrapText="1"/>
      <protection hidden="1"/>
    </xf>
    <xf numFmtId="0" fontId="10" fillId="6" borderId="32" xfId="0" applyFont="1" applyFill="1" applyBorder="1" applyAlignment="1" applyProtection="1">
      <alignment horizontal="center" vertical="center" wrapText="1"/>
      <protection hidden="1"/>
    </xf>
    <xf numFmtId="0" fontId="3" fillId="7" borderId="114" xfId="1" applyNumberFormat="1" applyFont="1" applyFill="1" applyBorder="1" applyAlignment="1" applyProtection="1">
      <alignment horizontal="right" shrinkToFit="1"/>
      <protection hidden="1"/>
    </xf>
    <xf numFmtId="0" fontId="3" fillId="7" borderId="113" xfId="1" applyNumberFormat="1" applyFont="1" applyFill="1" applyBorder="1" applyAlignment="1" applyProtection="1">
      <alignment horizontal="right" shrinkToFit="1"/>
      <protection hidden="1"/>
    </xf>
    <xf numFmtId="0" fontId="3" fillId="7" borderId="129" xfId="1" applyNumberFormat="1" applyFont="1" applyFill="1" applyBorder="1" applyAlignment="1" applyProtection="1">
      <alignment horizontal="right" shrinkToFit="1"/>
      <protection hidden="1"/>
    </xf>
    <xf numFmtId="0" fontId="3" fillId="7" borderId="112" xfId="1" applyNumberFormat="1" applyFont="1" applyFill="1" applyBorder="1" applyAlignment="1" applyProtection="1">
      <alignment horizontal="right" shrinkToFit="1"/>
      <protection hidden="1"/>
    </xf>
    <xf numFmtId="176" fontId="21" fillId="0" borderId="111" xfId="0" applyNumberFormat="1" applyFont="1" applyBorder="1" applyAlignment="1" applyProtection="1">
      <alignment horizontal="center" vertical="center"/>
      <protection hidden="1"/>
    </xf>
    <xf numFmtId="0" fontId="21" fillId="0" borderId="111" xfId="0" applyFont="1" applyBorder="1" applyAlignment="1" applyProtection="1">
      <alignment horizontal="center" vertical="center"/>
      <protection hidden="1"/>
    </xf>
    <xf numFmtId="179" fontId="21" fillId="0" borderId="111" xfId="0" applyNumberFormat="1" applyFont="1" applyBorder="1" applyAlignment="1" applyProtection="1">
      <alignment horizontal="center" vertical="center"/>
      <protection hidden="1"/>
    </xf>
    <xf numFmtId="0" fontId="5" fillId="0" borderId="65" xfId="0" applyFont="1" applyBorder="1" applyAlignment="1" applyProtection="1">
      <alignment horizontal="distributed" vertical="center"/>
      <protection hidden="1"/>
    </xf>
    <xf numFmtId="0" fontId="5" fillId="0" borderId="66" xfId="0" applyFont="1" applyBorder="1" applyAlignment="1" applyProtection="1">
      <alignment horizontal="distributed" vertical="center"/>
      <protection hidden="1"/>
    </xf>
    <xf numFmtId="0" fontId="5" fillId="0" borderId="162" xfId="0" applyFont="1" applyBorder="1" applyAlignment="1" applyProtection="1">
      <alignment horizontal="distributed" vertical="center"/>
      <protection hidden="1"/>
    </xf>
    <xf numFmtId="0" fontId="5" fillId="0" borderId="68" xfId="0" applyFont="1" applyBorder="1" applyAlignment="1" applyProtection="1">
      <alignment horizontal="distributed" vertical="center"/>
      <protection hidden="1"/>
    </xf>
    <xf numFmtId="0" fontId="5" fillId="0" borderId="0" xfId="0" applyFont="1" applyBorder="1" applyAlignment="1" applyProtection="1">
      <alignment horizontal="distributed" vertical="center"/>
      <protection hidden="1"/>
    </xf>
    <xf numFmtId="0" fontId="5" fillId="0" borderId="100" xfId="0" applyFont="1" applyBorder="1" applyAlignment="1" applyProtection="1">
      <alignment horizontal="distributed" vertical="center"/>
      <protection hidden="1"/>
    </xf>
    <xf numFmtId="0" fontId="5" fillId="0" borderId="155" xfId="0" applyFont="1" applyBorder="1" applyAlignment="1" applyProtection="1">
      <alignment horizontal="distributed" vertical="center"/>
      <protection hidden="1"/>
    </xf>
    <xf numFmtId="0" fontId="5" fillId="0" borderId="132" xfId="0" applyFont="1" applyBorder="1" applyAlignment="1" applyProtection="1">
      <alignment horizontal="distributed" vertical="center"/>
      <protection hidden="1"/>
    </xf>
    <xf numFmtId="0" fontId="5" fillId="0" borderId="102" xfId="0" applyFont="1" applyBorder="1" applyAlignment="1" applyProtection="1">
      <alignment horizontal="distributed" vertical="center"/>
      <protection hidden="1"/>
    </xf>
    <xf numFmtId="0" fontId="9" fillId="0" borderId="66" xfId="0" applyFont="1" applyFill="1" applyBorder="1" applyAlignment="1" applyProtection="1">
      <alignment horizontal="left" vertical="center" wrapText="1"/>
      <protection hidden="1"/>
    </xf>
    <xf numFmtId="0" fontId="9" fillId="0" borderId="67"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wrapText="1"/>
      <protection hidden="1"/>
    </xf>
    <xf numFmtId="0" fontId="9" fillId="0" borderId="69" xfId="0" applyFont="1" applyFill="1" applyBorder="1" applyAlignment="1" applyProtection="1">
      <alignment horizontal="left" vertical="center" wrapText="1"/>
      <protection hidden="1"/>
    </xf>
    <xf numFmtId="0" fontId="9" fillId="0" borderId="132" xfId="0" applyFont="1" applyFill="1" applyBorder="1" applyAlignment="1" applyProtection="1">
      <alignment horizontal="left" vertical="center" wrapText="1"/>
      <protection hidden="1"/>
    </xf>
    <xf numFmtId="0" fontId="9" fillId="0" borderId="151" xfId="0" applyFont="1" applyFill="1" applyBorder="1" applyAlignment="1" applyProtection="1">
      <alignment horizontal="left" vertical="center" wrapText="1"/>
      <protection hidden="1"/>
    </xf>
    <xf numFmtId="0" fontId="5" fillId="0" borderId="154" xfId="0" applyFont="1" applyBorder="1" applyAlignment="1" applyProtection="1">
      <alignment horizontal="distributed" vertical="center"/>
      <protection hidden="1"/>
    </xf>
    <xf numFmtId="0" fontId="5" fillId="0" borderId="131" xfId="0" applyFont="1" applyBorder="1" applyAlignment="1" applyProtection="1">
      <alignment horizontal="distributed" vertical="center"/>
      <protection hidden="1"/>
    </xf>
    <xf numFmtId="0" fontId="5" fillId="0" borderId="98" xfId="0" applyFont="1" applyBorder="1" applyAlignment="1" applyProtection="1">
      <alignment horizontal="distributed" vertical="center"/>
      <protection hidden="1"/>
    </xf>
    <xf numFmtId="0" fontId="9" fillId="0" borderId="203" xfId="0" applyFont="1" applyFill="1" applyBorder="1" applyAlignment="1" applyProtection="1">
      <alignment horizontal="center" vertical="center"/>
      <protection hidden="1"/>
    </xf>
    <xf numFmtId="0" fontId="9" fillId="0" borderId="211" xfId="0" applyFont="1" applyFill="1" applyBorder="1" applyAlignment="1" applyProtection="1">
      <alignment horizontal="center" vertical="center"/>
      <protection hidden="1"/>
    </xf>
    <xf numFmtId="0" fontId="9" fillId="0" borderId="204" xfId="0" applyFont="1" applyFill="1" applyBorder="1" applyAlignment="1" applyProtection="1">
      <alignment horizontal="center" vertical="center"/>
      <protection hidden="1"/>
    </xf>
    <xf numFmtId="0" fontId="9" fillId="0" borderId="212" xfId="0" applyFont="1" applyFill="1" applyBorder="1" applyAlignment="1" applyProtection="1">
      <alignment horizontal="center" vertical="center"/>
      <protection hidden="1"/>
    </xf>
    <xf numFmtId="0" fontId="2" fillId="0" borderId="65" xfId="0" applyFont="1" applyBorder="1" applyAlignment="1" applyProtection="1">
      <alignment horizontal="center" vertical="center"/>
      <protection hidden="1"/>
    </xf>
    <xf numFmtId="0" fontId="2" fillId="0" borderId="68" xfId="0" applyFont="1" applyBorder="1" applyAlignment="1" applyProtection="1">
      <alignment horizontal="center" vertical="center"/>
      <protection hidden="1"/>
    </xf>
    <xf numFmtId="0" fontId="2" fillId="0" borderId="70" xfId="0" applyFont="1" applyBorder="1" applyAlignment="1" applyProtection="1">
      <alignment horizontal="center" vertical="center"/>
      <protection hidden="1"/>
    </xf>
    <xf numFmtId="0" fontId="6" fillId="0" borderId="0" xfId="0" applyFont="1" applyAlignment="1" applyProtection="1">
      <alignment horizontal="left" vertical="top" wrapText="1"/>
      <protection hidden="1"/>
    </xf>
    <xf numFmtId="0" fontId="7" fillId="0" borderId="65" xfId="0" applyFont="1" applyBorder="1" applyAlignment="1" applyProtection="1">
      <alignment horizontal="center" vertical="center"/>
      <protection hidden="1"/>
    </xf>
    <xf numFmtId="0" fontId="7" fillId="0" borderId="66" xfId="0" applyFont="1" applyBorder="1" applyAlignment="1" applyProtection="1">
      <alignment horizontal="center" vertical="center"/>
      <protection hidden="1"/>
    </xf>
    <xf numFmtId="0" fontId="7" fillId="0" borderId="162" xfId="0" applyFont="1" applyBorder="1" applyAlignment="1" applyProtection="1">
      <alignment horizontal="center" vertical="center"/>
      <protection hidden="1"/>
    </xf>
    <xf numFmtId="0" fontId="7" fillId="0" borderId="155" xfId="0" applyFont="1" applyBorder="1" applyAlignment="1" applyProtection="1">
      <alignment horizontal="center" vertical="center"/>
      <protection hidden="1"/>
    </xf>
    <xf numFmtId="0" fontId="7" fillId="0" borderId="132" xfId="0" applyFont="1" applyBorder="1" applyAlignment="1" applyProtection="1">
      <alignment horizontal="center" vertical="center"/>
      <protection hidden="1"/>
    </xf>
    <xf numFmtId="0" fontId="7" fillId="0" borderId="102" xfId="0" applyFont="1" applyBorder="1" applyAlignment="1" applyProtection="1">
      <alignment horizontal="center" vertical="center"/>
      <protection hidden="1"/>
    </xf>
    <xf numFmtId="0" fontId="9" fillId="0" borderId="162" xfId="0" applyFont="1" applyFill="1" applyBorder="1" applyAlignment="1" applyProtection="1">
      <alignment horizontal="center" vertical="center"/>
      <protection hidden="1"/>
    </xf>
    <xf numFmtId="0" fontId="9" fillId="0" borderId="102" xfId="0" applyFont="1" applyFill="1" applyBorder="1" applyAlignment="1" applyProtection="1">
      <alignment horizontal="center" vertical="center"/>
      <protection hidden="1"/>
    </xf>
    <xf numFmtId="0" fontId="5" fillId="0" borderId="154" xfId="0" applyFont="1" applyBorder="1" applyAlignment="1" applyProtection="1">
      <alignment horizontal="distributed" vertical="center" wrapText="1"/>
      <protection hidden="1"/>
    </xf>
    <xf numFmtId="0" fontId="9" fillId="0" borderId="0" xfId="0" applyFont="1" applyFill="1" applyBorder="1" applyAlignment="1" applyProtection="1">
      <alignment horizontal="center" vertical="center" shrinkToFit="1"/>
      <protection hidden="1"/>
    </xf>
    <xf numFmtId="0" fontId="9" fillId="0" borderId="131" xfId="0" applyFont="1" applyFill="1" applyBorder="1" applyAlignment="1" applyProtection="1">
      <alignment horizontal="left" vertical="center" shrinkToFit="1"/>
      <protection hidden="1"/>
    </xf>
    <xf numFmtId="0" fontId="9" fillId="0" borderId="149" xfId="0" applyFont="1" applyFill="1" applyBorder="1" applyAlignment="1" applyProtection="1">
      <alignment horizontal="left" vertical="center" shrinkToFit="1"/>
      <protection hidden="1"/>
    </xf>
    <xf numFmtId="0" fontId="9" fillId="0" borderId="0" xfId="0" applyFont="1" applyFill="1" applyBorder="1" applyAlignment="1" applyProtection="1">
      <alignment horizontal="left" vertical="center" shrinkToFit="1"/>
      <protection hidden="1"/>
    </xf>
    <xf numFmtId="0" fontId="9" fillId="0" borderId="69" xfId="0" applyFont="1" applyFill="1" applyBorder="1" applyAlignment="1" applyProtection="1">
      <alignment horizontal="left" vertical="center" shrinkToFit="1"/>
      <protection hidden="1"/>
    </xf>
    <xf numFmtId="0" fontId="9" fillId="0" borderId="223" xfId="0" applyFont="1" applyFill="1" applyBorder="1" applyAlignment="1" applyProtection="1">
      <alignment horizontal="center" vertical="center"/>
      <protection hidden="1"/>
    </xf>
    <xf numFmtId="0" fontId="9" fillId="0" borderId="224" xfId="0" applyFont="1" applyFill="1" applyBorder="1" applyAlignment="1" applyProtection="1">
      <alignment horizontal="center" vertical="center"/>
      <protection hidden="1"/>
    </xf>
    <xf numFmtId="0" fontId="9" fillId="0" borderId="225" xfId="0" applyFont="1" applyFill="1" applyBorder="1" applyAlignment="1" applyProtection="1">
      <alignment horizontal="center" vertical="center"/>
      <protection hidden="1"/>
    </xf>
    <xf numFmtId="0" fontId="9" fillId="0" borderId="226" xfId="0" applyFont="1" applyFill="1" applyBorder="1" applyAlignment="1" applyProtection="1">
      <alignment horizontal="center" vertical="center"/>
      <protection hidden="1"/>
    </xf>
    <xf numFmtId="0" fontId="9" fillId="0" borderId="205" xfId="0" applyFont="1" applyFill="1" applyBorder="1" applyAlignment="1" applyProtection="1">
      <alignment horizontal="center" vertical="center"/>
      <protection hidden="1"/>
    </xf>
    <xf numFmtId="0" fontId="9" fillId="0" borderId="213" xfId="0" applyFont="1" applyFill="1" applyBorder="1" applyAlignment="1" applyProtection="1">
      <alignment horizontal="center" vertical="center"/>
      <protection hidden="1"/>
    </xf>
    <xf numFmtId="0" fontId="9" fillId="0" borderId="206" xfId="0" applyFont="1" applyFill="1" applyBorder="1" applyAlignment="1" applyProtection="1">
      <alignment horizontal="center" vertical="center"/>
      <protection hidden="1"/>
    </xf>
    <xf numFmtId="0" fontId="9" fillId="0" borderId="214" xfId="0" applyFont="1" applyFill="1" applyBorder="1" applyAlignment="1" applyProtection="1">
      <alignment horizontal="center" vertical="center"/>
      <protection hidden="1"/>
    </xf>
    <xf numFmtId="0" fontId="9" fillId="0" borderId="207" xfId="0" applyFont="1" applyFill="1" applyBorder="1" applyAlignment="1" applyProtection="1">
      <alignment horizontal="center" vertical="center"/>
      <protection hidden="1"/>
    </xf>
    <xf numFmtId="0" fontId="9" fillId="0" borderId="215" xfId="0" applyFont="1" applyFill="1" applyBorder="1" applyAlignment="1" applyProtection="1">
      <alignment horizontal="center" vertical="center"/>
      <protection hidden="1"/>
    </xf>
    <xf numFmtId="0" fontId="6" fillId="6" borderId="208" xfId="0" applyFont="1" applyFill="1" applyBorder="1" applyAlignment="1" applyProtection="1">
      <alignment horizontal="left" vertical="center"/>
      <protection hidden="1"/>
    </xf>
    <xf numFmtId="0" fontId="6" fillId="6" borderId="209" xfId="0" applyFont="1" applyFill="1" applyBorder="1" applyAlignment="1" applyProtection="1">
      <alignment horizontal="left" vertical="center"/>
      <protection hidden="1"/>
    </xf>
    <xf numFmtId="0" fontId="6" fillId="6" borderId="210" xfId="0" applyFont="1" applyFill="1" applyBorder="1" applyAlignment="1" applyProtection="1">
      <alignment horizontal="left" vertical="center"/>
      <protection hidden="1"/>
    </xf>
    <xf numFmtId="0" fontId="6" fillId="6" borderId="216" xfId="0" applyFont="1" applyFill="1" applyBorder="1" applyAlignment="1" applyProtection="1">
      <alignment horizontal="left" vertical="center"/>
      <protection hidden="1"/>
    </xf>
    <xf numFmtId="0" fontId="6" fillId="6" borderId="217" xfId="0" applyFont="1" applyFill="1" applyBorder="1" applyAlignment="1" applyProtection="1">
      <alignment horizontal="left" vertical="center"/>
      <protection hidden="1"/>
    </xf>
    <xf numFmtId="0" fontId="6" fillId="6" borderId="218" xfId="0" applyFont="1" applyFill="1" applyBorder="1" applyAlignment="1" applyProtection="1">
      <alignment horizontal="left" vertical="center"/>
      <protection hidden="1"/>
    </xf>
    <xf numFmtId="0" fontId="9" fillId="0" borderId="132" xfId="0" applyFont="1" applyFill="1" applyBorder="1" applyAlignment="1" applyProtection="1">
      <alignment horizontal="left" vertical="center" shrinkToFit="1"/>
      <protection hidden="1"/>
    </xf>
    <xf numFmtId="0" fontId="5" fillId="0" borderId="0" xfId="0" applyFont="1" applyFill="1" applyBorder="1" applyAlignment="1" applyProtection="1">
      <alignment horizontal="center" vertical="center" shrinkToFit="1"/>
      <protection hidden="1"/>
    </xf>
    <xf numFmtId="0" fontId="5" fillId="0" borderId="69" xfId="0" applyFont="1" applyFill="1" applyBorder="1" applyAlignment="1" applyProtection="1">
      <alignment horizontal="center" vertical="center" shrinkToFit="1"/>
      <protection hidden="1"/>
    </xf>
    <xf numFmtId="0" fontId="5" fillId="0" borderId="132" xfId="0" applyFont="1" applyFill="1" applyBorder="1" applyAlignment="1" applyProtection="1">
      <alignment horizontal="center" vertical="center" shrinkToFit="1"/>
      <protection hidden="1"/>
    </xf>
    <xf numFmtId="0" fontId="5" fillId="0" borderId="151" xfId="0" applyFont="1" applyFill="1" applyBorder="1" applyAlignment="1" applyProtection="1">
      <alignment horizontal="center" vertical="center" shrinkToFit="1"/>
      <protection hidden="1"/>
    </xf>
    <xf numFmtId="0" fontId="9" fillId="0" borderId="151" xfId="0" applyFont="1" applyFill="1" applyBorder="1" applyAlignment="1" applyProtection="1">
      <alignment horizontal="left" vertical="center" shrinkToFit="1"/>
      <protection hidden="1"/>
    </xf>
    <xf numFmtId="0" fontId="5" fillId="0" borderId="70" xfId="0" applyFont="1" applyBorder="1" applyAlignment="1" applyProtection="1">
      <alignment horizontal="distributed" vertical="center"/>
      <protection hidden="1"/>
    </xf>
    <xf numFmtId="0" fontId="5" fillId="0" borderId="71" xfId="0" applyFont="1" applyBorder="1" applyAlignment="1" applyProtection="1">
      <alignment horizontal="distributed" vertical="center"/>
      <protection hidden="1"/>
    </xf>
    <xf numFmtId="0" fontId="5" fillId="0" borderId="163" xfId="0" applyFont="1" applyBorder="1" applyAlignment="1" applyProtection="1">
      <alignment horizontal="distributed" vertical="center"/>
      <protection hidden="1"/>
    </xf>
    <xf numFmtId="0" fontId="9" fillId="0" borderId="219" xfId="0" applyFont="1" applyFill="1" applyBorder="1" applyAlignment="1" applyProtection="1">
      <alignment horizontal="center" vertical="center"/>
      <protection hidden="1"/>
    </xf>
    <xf numFmtId="0" fontId="9" fillId="0" borderId="221" xfId="0" applyFont="1" applyFill="1" applyBorder="1" applyAlignment="1" applyProtection="1">
      <alignment horizontal="center" vertical="center"/>
      <protection hidden="1"/>
    </xf>
    <xf numFmtId="0" fontId="6" fillId="6" borderId="188" xfId="0" applyFont="1" applyFill="1" applyBorder="1" applyAlignment="1" applyProtection="1">
      <alignment horizontal="left" vertical="center"/>
      <protection hidden="1"/>
    </xf>
    <xf numFmtId="0" fontId="6" fillId="6" borderId="182" xfId="0" applyFont="1" applyFill="1" applyBorder="1" applyAlignment="1" applyProtection="1">
      <alignment horizontal="left" vertical="center"/>
      <protection hidden="1"/>
    </xf>
    <xf numFmtId="0" fontId="6" fillId="6" borderId="220" xfId="0" applyFont="1" applyFill="1" applyBorder="1" applyAlignment="1" applyProtection="1">
      <alignment horizontal="left" vertical="center"/>
      <protection hidden="1"/>
    </xf>
    <xf numFmtId="0" fontId="6" fillId="6" borderId="134" xfId="0" applyFont="1" applyFill="1" applyBorder="1" applyAlignment="1" applyProtection="1">
      <alignment horizontal="left" vertical="center"/>
      <protection hidden="1"/>
    </xf>
    <xf numFmtId="0" fontId="6" fillId="6" borderId="133" xfId="0" applyFont="1" applyFill="1" applyBorder="1" applyAlignment="1" applyProtection="1">
      <alignment horizontal="left" vertical="center"/>
      <protection hidden="1"/>
    </xf>
    <xf numFmtId="0" fontId="6" fillId="6" borderId="222" xfId="0" applyFont="1" applyFill="1" applyBorder="1" applyAlignment="1" applyProtection="1">
      <alignment horizontal="left" vertical="center"/>
      <protection hidden="1"/>
    </xf>
    <xf numFmtId="0" fontId="9" fillId="0" borderId="132" xfId="0" applyFont="1" applyFill="1" applyBorder="1" applyAlignment="1" applyProtection="1">
      <alignment horizontal="center" vertical="center" shrinkToFit="1"/>
      <protection hidden="1"/>
    </xf>
    <xf numFmtId="0" fontId="6" fillId="0" borderId="131" xfId="0" applyFont="1" applyFill="1" applyBorder="1" applyAlignment="1" applyProtection="1">
      <alignment horizontal="center" vertical="center"/>
      <protection hidden="1"/>
    </xf>
    <xf numFmtId="0" fontId="6" fillId="0" borderId="132" xfId="0" applyFont="1" applyFill="1" applyBorder="1" applyAlignment="1" applyProtection="1">
      <alignment horizontal="center" vertical="center"/>
      <protection hidden="1"/>
    </xf>
    <xf numFmtId="0" fontId="9" fillId="0" borderId="71" xfId="0" applyFont="1" applyFill="1" applyBorder="1" applyAlignment="1" applyProtection="1">
      <alignment horizontal="left" vertical="center" shrinkToFit="1"/>
      <protection hidden="1"/>
    </xf>
    <xf numFmtId="0" fontId="9" fillId="0" borderId="72" xfId="0" applyFont="1" applyFill="1" applyBorder="1" applyAlignment="1" applyProtection="1">
      <alignment horizontal="left" vertical="center" shrinkToFit="1"/>
      <protection hidden="1"/>
    </xf>
    <xf numFmtId="0" fontId="12" fillId="0" borderId="0" xfId="0" applyFont="1" applyBorder="1" applyAlignment="1" applyProtection="1">
      <alignment horizontal="left" vertical="center"/>
      <protection hidden="1"/>
    </xf>
    <xf numFmtId="0" fontId="5" fillId="6" borderId="65" xfId="0" applyFont="1" applyFill="1" applyBorder="1" applyAlignment="1" applyProtection="1">
      <alignment horizontal="center" vertical="center"/>
      <protection hidden="1"/>
    </xf>
    <xf numFmtId="0" fontId="5" fillId="6" borderId="68" xfId="0" applyFont="1" applyFill="1" applyBorder="1" applyAlignment="1" applyProtection="1">
      <alignment horizontal="center" vertical="center"/>
      <protection hidden="1"/>
    </xf>
    <xf numFmtId="0" fontId="5" fillId="6" borderId="155" xfId="0" applyFont="1" applyFill="1" applyBorder="1" applyAlignment="1" applyProtection="1">
      <alignment horizontal="center" vertical="center"/>
      <protection hidden="1"/>
    </xf>
    <xf numFmtId="0" fontId="5" fillId="6" borderId="162" xfId="0" applyFont="1" applyFill="1" applyBorder="1" applyAlignment="1" applyProtection="1">
      <alignment horizontal="center" vertical="center"/>
      <protection hidden="1"/>
    </xf>
    <xf numFmtId="0" fontId="5" fillId="6" borderId="100" xfId="0" applyFont="1" applyFill="1" applyBorder="1" applyAlignment="1" applyProtection="1">
      <alignment horizontal="center" vertical="center"/>
      <protection hidden="1"/>
    </xf>
    <xf numFmtId="0" fontId="5" fillId="6" borderId="102" xfId="0" applyFont="1" applyFill="1" applyBorder="1" applyAlignment="1" applyProtection="1">
      <alignment horizontal="center" vertical="center"/>
      <protection hidden="1"/>
    </xf>
    <xf numFmtId="0" fontId="5" fillId="6" borderId="157" xfId="0" applyFont="1" applyFill="1" applyBorder="1" applyAlignment="1" applyProtection="1">
      <alignment horizontal="center" vertical="center"/>
      <protection hidden="1"/>
    </xf>
    <xf numFmtId="0" fontId="5" fillId="6" borderId="66" xfId="0" applyFont="1" applyFill="1" applyBorder="1" applyAlignment="1" applyProtection="1">
      <alignment horizontal="center" vertical="center"/>
      <protection hidden="1"/>
    </xf>
    <xf numFmtId="0" fontId="5" fillId="6" borderId="99" xfId="0" applyFont="1" applyFill="1" applyBorder="1" applyAlignment="1" applyProtection="1">
      <alignment horizontal="center" vertical="center"/>
      <protection hidden="1"/>
    </xf>
    <xf numFmtId="0" fontId="5" fillId="6" borderId="0" xfId="0" applyFont="1" applyFill="1" applyBorder="1" applyAlignment="1" applyProtection="1">
      <alignment horizontal="center" vertical="center"/>
      <protection hidden="1"/>
    </xf>
    <xf numFmtId="0" fontId="5" fillId="6" borderId="101" xfId="0" applyFont="1" applyFill="1" applyBorder="1" applyAlignment="1" applyProtection="1">
      <alignment horizontal="center" vertical="center"/>
      <protection hidden="1"/>
    </xf>
    <xf numFmtId="0" fontId="5" fillId="6" borderId="132" xfId="0" applyFont="1" applyFill="1" applyBorder="1" applyAlignment="1" applyProtection="1">
      <alignment horizontal="center" vertical="center"/>
      <protection hidden="1"/>
    </xf>
    <xf numFmtId="0" fontId="9" fillId="0" borderId="149" xfId="0" applyFont="1" applyFill="1" applyBorder="1" applyAlignment="1" applyProtection="1">
      <alignment horizontal="center" vertical="center" shrinkToFit="1"/>
      <protection hidden="1"/>
    </xf>
    <xf numFmtId="0" fontId="9" fillId="0" borderId="151" xfId="0" applyFont="1" applyFill="1" applyBorder="1" applyAlignment="1" applyProtection="1">
      <alignment horizontal="center" vertical="center" shrinkToFit="1"/>
      <protection hidden="1"/>
    </xf>
    <xf numFmtId="0" fontId="5" fillId="6" borderId="67" xfId="0" applyFont="1" applyFill="1" applyBorder="1" applyAlignment="1" applyProtection="1">
      <alignment horizontal="center" vertical="center"/>
      <protection hidden="1"/>
    </xf>
    <xf numFmtId="0" fontId="5" fillId="6" borderId="69" xfId="0" applyFont="1" applyFill="1" applyBorder="1" applyAlignment="1" applyProtection="1">
      <alignment horizontal="center" vertical="center"/>
      <protection hidden="1"/>
    </xf>
    <xf numFmtId="0" fontId="5" fillId="6" borderId="151" xfId="0" applyFont="1" applyFill="1" applyBorder="1" applyAlignment="1" applyProtection="1">
      <alignment horizontal="center" vertical="center"/>
      <protection hidden="1"/>
    </xf>
    <xf numFmtId="0" fontId="9" fillId="0" borderId="103" xfId="0" applyFont="1" applyBorder="1" applyAlignment="1" applyProtection="1">
      <alignment horizontal="left" shrinkToFit="1"/>
      <protection hidden="1"/>
    </xf>
    <xf numFmtId="0" fontId="9" fillId="0" borderId="160" xfId="0" applyFont="1" applyBorder="1" applyAlignment="1" applyProtection="1">
      <alignment horizontal="left" shrinkToFit="1"/>
      <protection hidden="1"/>
    </xf>
    <xf numFmtId="0" fontId="9" fillId="0" borderId="104" xfId="0" applyFont="1" applyBorder="1" applyAlignment="1" applyProtection="1">
      <alignment horizontal="left" shrinkToFit="1"/>
      <protection hidden="1"/>
    </xf>
    <xf numFmtId="0" fontId="9" fillId="0" borderId="227" xfId="1" applyNumberFormat="1" applyFont="1" applyBorder="1" applyAlignment="1" applyProtection="1">
      <alignment horizontal="center" shrinkToFit="1"/>
      <protection hidden="1"/>
    </xf>
    <xf numFmtId="0" fontId="9" fillId="0" borderId="105" xfId="1" applyNumberFormat="1" applyFont="1" applyBorder="1" applyAlignment="1" applyProtection="1">
      <alignment horizontal="center" shrinkToFit="1"/>
      <protection hidden="1"/>
    </xf>
    <xf numFmtId="0" fontId="9" fillId="0" borderId="228" xfId="1" applyNumberFormat="1" applyFont="1" applyBorder="1" applyAlignment="1" applyProtection="1">
      <alignment horizontal="center" shrinkToFit="1"/>
      <protection hidden="1"/>
    </xf>
    <xf numFmtId="0" fontId="9" fillId="0" borderId="103" xfId="1" applyNumberFormat="1" applyFont="1" applyBorder="1" applyAlignment="1" applyProtection="1">
      <alignment horizontal="center" shrinkToFit="1"/>
      <protection hidden="1"/>
    </xf>
    <xf numFmtId="0" fontId="9" fillId="0" borderId="160" xfId="1" applyNumberFormat="1" applyFont="1" applyBorder="1" applyAlignment="1" applyProtection="1">
      <alignment horizontal="center" shrinkToFit="1"/>
      <protection hidden="1"/>
    </xf>
    <xf numFmtId="0" fontId="9" fillId="0" borderId="104" xfId="1" applyNumberFormat="1" applyFont="1" applyBorder="1" applyAlignment="1" applyProtection="1">
      <alignment horizontal="center" shrinkToFit="1"/>
      <protection hidden="1"/>
    </xf>
    <xf numFmtId="0" fontId="26" fillId="0" borderId="235" xfId="1" applyNumberFormat="1" applyFont="1" applyFill="1" applyBorder="1" applyAlignment="1" applyProtection="1">
      <alignment horizontal="right" shrinkToFit="1"/>
      <protection hidden="1"/>
    </xf>
    <xf numFmtId="0" fontId="26" fillId="0" borderId="113" xfId="1" applyNumberFormat="1" applyFont="1" applyFill="1" applyBorder="1" applyAlignment="1" applyProtection="1">
      <alignment horizontal="right" shrinkToFit="1"/>
      <protection hidden="1"/>
    </xf>
    <xf numFmtId="0" fontId="26" fillId="0" borderId="129" xfId="1" applyNumberFormat="1" applyFont="1" applyFill="1" applyBorder="1" applyAlignment="1" applyProtection="1">
      <alignment horizontal="right" shrinkToFit="1"/>
      <protection hidden="1"/>
    </xf>
    <xf numFmtId="0" fontId="26" fillId="0" borderId="237" xfId="1" applyNumberFormat="1" applyFont="1" applyFill="1" applyBorder="1" applyAlignment="1" applyProtection="1">
      <alignment horizontal="right" shrinkToFit="1"/>
      <protection hidden="1"/>
    </xf>
    <xf numFmtId="0" fontId="9" fillId="0" borderId="99" xfId="0" applyFont="1" applyBorder="1" applyAlignment="1" applyProtection="1">
      <alignment horizontal="left" shrinkToFit="1"/>
      <protection hidden="1"/>
    </xf>
    <xf numFmtId="0" fontId="9" fillId="0" borderId="0" xfId="0" applyFont="1" applyBorder="1" applyAlignment="1" applyProtection="1">
      <alignment horizontal="left" shrinkToFit="1"/>
      <protection hidden="1"/>
    </xf>
    <xf numFmtId="0" fontId="9" fillId="0" borderId="100" xfId="0" applyFont="1" applyBorder="1" applyAlignment="1" applyProtection="1">
      <alignment horizontal="left" shrinkToFit="1"/>
      <protection hidden="1"/>
    </xf>
    <xf numFmtId="0" fontId="3" fillId="6" borderId="233" xfId="0" applyFont="1" applyFill="1" applyBorder="1" applyAlignment="1" applyProtection="1">
      <alignment horizontal="center" vertical="center"/>
      <protection hidden="1"/>
    </xf>
    <xf numFmtId="0" fontId="3" fillId="6" borderId="113" xfId="0" applyFont="1" applyFill="1" applyBorder="1" applyAlignment="1" applyProtection="1">
      <alignment horizontal="center" vertical="center"/>
      <protection hidden="1"/>
    </xf>
    <xf numFmtId="0" fontId="3" fillId="6" borderId="234" xfId="0" applyFont="1" applyFill="1" applyBorder="1" applyAlignment="1" applyProtection="1">
      <alignment horizontal="center" vertical="center"/>
      <protection hidden="1"/>
    </xf>
    <xf numFmtId="0" fontId="9" fillId="0" borderId="99" xfId="1" applyNumberFormat="1" applyFont="1" applyBorder="1" applyAlignment="1" applyProtection="1">
      <alignment horizontal="center" shrinkToFit="1"/>
      <protection hidden="1"/>
    </xf>
    <xf numFmtId="0" fontId="9" fillId="0" borderId="0" xfId="1" applyNumberFormat="1" applyFont="1" applyBorder="1" applyAlignment="1" applyProtection="1">
      <alignment horizontal="center" shrinkToFit="1"/>
      <protection hidden="1"/>
    </xf>
    <xf numFmtId="0" fontId="9" fillId="0" borderId="100" xfId="1" applyNumberFormat="1" applyFont="1" applyBorder="1" applyAlignment="1" applyProtection="1">
      <alignment horizontal="center" shrinkToFit="1"/>
      <protection hidden="1"/>
    </xf>
    <xf numFmtId="0" fontId="10" fillId="6" borderId="238" xfId="0" applyFont="1" applyFill="1" applyBorder="1" applyAlignment="1" applyProtection="1">
      <alignment horizontal="center" vertical="center" wrapText="1"/>
      <protection hidden="1"/>
    </xf>
    <xf numFmtId="0" fontId="10" fillId="6" borderId="113" xfId="0" applyFont="1" applyFill="1" applyBorder="1" applyAlignment="1" applyProtection="1">
      <alignment horizontal="center" vertical="center" wrapText="1"/>
      <protection hidden="1"/>
    </xf>
    <xf numFmtId="0" fontId="10" fillId="6" borderId="237" xfId="0" applyFont="1" applyFill="1" applyBorder="1" applyAlignment="1" applyProtection="1">
      <alignment horizontal="center" vertical="center" wrapText="1"/>
      <protection hidden="1"/>
    </xf>
    <xf numFmtId="0" fontId="26" fillId="0" borderId="236" xfId="1" applyNumberFormat="1" applyFont="1" applyFill="1" applyBorder="1" applyAlignment="1" applyProtection="1">
      <alignment horizontal="right" shrinkToFit="1"/>
      <protection hidden="1"/>
    </xf>
    <xf numFmtId="0" fontId="9" fillId="0" borderId="230" xfId="1" applyNumberFormat="1" applyFont="1" applyBorder="1" applyAlignment="1" applyProtection="1">
      <alignment horizontal="center" shrinkToFit="1"/>
      <protection hidden="1"/>
    </xf>
    <xf numFmtId="0" fontId="9" fillId="0" borderId="231" xfId="1" applyNumberFormat="1" applyFont="1" applyBorder="1" applyAlignment="1" applyProtection="1">
      <alignment horizontal="center" shrinkToFit="1"/>
      <protection hidden="1"/>
    </xf>
    <xf numFmtId="0" fontId="9" fillId="0" borderId="232" xfId="1" applyNumberFormat="1" applyFont="1" applyBorder="1" applyAlignment="1" applyProtection="1">
      <alignment horizontal="center" shrinkToFit="1"/>
      <protection hidden="1"/>
    </xf>
    <xf numFmtId="0" fontId="9" fillId="0" borderId="104" xfId="0" applyFont="1" applyFill="1" applyBorder="1" applyAlignment="1" applyProtection="1">
      <alignment horizontal="center" vertical="center"/>
      <protection hidden="1"/>
    </xf>
    <xf numFmtId="0" fontId="7" fillId="0" borderId="138" xfId="0" applyFont="1" applyBorder="1" applyAlignment="1" applyProtection="1">
      <alignment horizontal="distributed" vertical="center"/>
      <protection hidden="1"/>
    </xf>
    <xf numFmtId="0" fontId="6" fillId="0" borderId="135" xfId="0" applyFont="1" applyBorder="1" applyAlignment="1" applyProtection="1">
      <alignment horizontal="center" vertical="center"/>
      <protection hidden="1"/>
    </xf>
    <xf numFmtId="0" fontId="6" fillId="0" borderId="136" xfId="0" applyFont="1" applyBorder="1" applyAlignment="1" applyProtection="1">
      <alignment horizontal="center" vertical="center"/>
      <protection hidden="1"/>
    </xf>
    <xf numFmtId="0" fontId="6" fillId="0" borderId="138" xfId="0" applyFont="1" applyBorder="1" applyAlignment="1" applyProtection="1">
      <alignment horizontal="center" vertical="center"/>
      <protection hidden="1"/>
    </xf>
    <xf numFmtId="0" fontId="6" fillId="0" borderId="96" xfId="0" applyFont="1" applyBorder="1" applyAlignment="1" applyProtection="1">
      <alignment horizontal="center" vertical="center"/>
      <protection hidden="1"/>
    </xf>
    <xf numFmtId="0" fontId="9" fillId="0" borderId="170" xfId="0" applyFont="1" applyFill="1" applyBorder="1" applyAlignment="1" applyProtection="1">
      <alignment horizontal="center" vertical="center"/>
      <protection hidden="1"/>
    </xf>
    <xf numFmtId="0" fontId="9" fillId="0" borderId="69" xfId="0" applyFont="1" applyFill="1" applyBorder="1" applyAlignment="1" applyProtection="1">
      <alignment horizontal="center" vertical="center" shrinkToFit="1"/>
      <protection hidden="1"/>
    </xf>
    <xf numFmtId="0" fontId="10" fillId="9" borderId="135" xfId="0" applyFont="1" applyFill="1" applyBorder="1" applyAlignment="1" applyProtection="1">
      <alignment horizontal="center" vertical="top" wrapText="1"/>
      <protection hidden="1"/>
    </xf>
    <xf numFmtId="0" fontId="10" fillId="9" borderId="136" xfId="0" applyFont="1" applyFill="1" applyBorder="1" applyAlignment="1" applyProtection="1">
      <alignment horizontal="center" vertical="top" wrapText="1"/>
      <protection hidden="1"/>
    </xf>
    <xf numFmtId="0" fontId="10" fillId="9" borderId="137" xfId="0" applyFont="1" applyFill="1" applyBorder="1" applyAlignment="1" applyProtection="1">
      <alignment horizontal="center" vertical="top" wrapText="1"/>
      <protection hidden="1"/>
    </xf>
    <xf numFmtId="0" fontId="9" fillId="0" borderId="171" xfId="0" applyFont="1" applyFill="1" applyBorder="1" applyAlignment="1" applyProtection="1">
      <alignment horizontal="center" vertical="center"/>
      <protection hidden="1"/>
    </xf>
    <xf numFmtId="0" fontId="9" fillId="0" borderId="103" xfId="0" applyFont="1" applyFill="1" applyBorder="1" applyAlignment="1" applyProtection="1">
      <alignment horizontal="center" vertical="center"/>
      <protection hidden="1"/>
    </xf>
    <xf numFmtId="0" fontId="9" fillId="0" borderId="178" xfId="0" applyFont="1" applyBorder="1" applyAlignment="1" applyProtection="1">
      <alignment horizontal="center" wrapText="1"/>
      <protection hidden="1"/>
    </xf>
    <xf numFmtId="0" fontId="7" fillId="0" borderId="96" xfId="0" applyFont="1" applyBorder="1" applyAlignment="1" applyProtection="1">
      <alignment horizontal="center" vertical="center"/>
      <protection hidden="1"/>
    </xf>
    <xf numFmtId="0" fontId="7" fillId="0" borderId="141" xfId="0" applyFont="1" applyBorder="1" applyAlignment="1" applyProtection="1">
      <alignment horizontal="center" vertical="center"/>
      <protection hidden="1"/>
    </xf>
    <xf numFmtId="0" fontId="9" fillId="0" borderId="96" xfId="0" applyFont="1" applyBorder="1" applyAlignment="1" applyProtection="1">
      <alignment horizontal="center"/>
      <protection hidden="1"/>
    </xf>
    <xf numFmtId="0" fontId="9" fillId="0" borderId="139" xfId="0" applyFont="1" applyBorder="1" applyAlignment="1" applyProtection="1">
      <alignment horizontal="center"/>
      <protection hidden="1"/>
    </xf>
    <xf numFmtId="0" fontId="9" fillId="0" borderId="141" xfId="0" applyFont="1" applyBorder="1" applyAlignment="1" applyProtection="1">
      <alignment horizontal="center"/>
      <protection hidden="1"/>
    </xf>
    <xf numFmtId="0" fontId="9" fillId="0" borderId="142" xfId="0" applyFont="1" applyBorder="1" applyAlignment="1" applyProtection="1">
      <alignment horizontal="center"/>
      <protection hidden="1"/>
    </xf>
    <xf numFmtId="0" fontId="26" fillId="9" borderId="50" xfId="0" applyFont="1" applyFill="1" applyBorder="1" applyAlignment="1" applyProtection="1">
      <alignment horizontal="center" vertical="center"/>
      <protection hidden="1"/>
    </xf>
    <xf numFmtId="0" fontId="26" fillId="9" borderId="11" xfId="0" applyFont="1" applyFill="1" applyBorder="1" applyAlignment="1" applyProtection="1">
      <alignment horizontal="center" vertical="center"/>
      <protection hidden="1"/>
    </xf>
    <xf numFmtId="0" fontId="5" fillId="9" borderId="50" xfId="0" applyFont="1" applyFill="1" applyBorder="1" applyAlignment="1" applyProtection="1">
      <alignment horizontal="center" vertical="center"/>
      <protection hidden="1"/>
    </xf>
    <xf numFmtId="0" fontId="5" fillId="9" borderId="11" xfId="0" applyFont="1" applyFill="1" applyBorder="1" applyAlignment="1" applyProtection="1">
      <alignment horizontal="center" vertical="center"/>
      <protection hidden="1"/>
    </xf>
    <xf numFmtId="0" fontId="5" fillId="9" borderId="87" xfId="0" applyFont="1" applyFill="1" applyBorder="1" applyAlignment="1" applyProtection="1">
      <alignment horizontal="center" vertical="center"/>
      <protection hidden="1"/>
    </xf>
    <xf numFmtId="0" fontId="26" fillId="9" borderId="87" xfId="0" applyFont="1" applyFill="1" applyBorder="1" applyAlignment="1" applyProtection="1">
      <alignment horizontal="center" vertical="center"/>
      <protection hidden="1"/>
    </xf>
    <xf numFmtId="0" fontId="5" fillId="9" borderId="52" xfId="0" applyFont="1" applyFill="1" applyBorder="1" applyAlignment="1" applyProtection="1">
      <alignment horizontal="center" vertical="center"/>
      <protection hidden="1"/>
    </xf>
    <xf numFmtId="0" fontId="5" fillId="9" borderId="26" xfId="0" applyFont="1" applyFill="1" applyBorder="1" applyAlignment="1" applyProtection="1">
      <alignment horizontal="center" vertical="center"/>
      <protection hidden="1"/>
    </xf>
    <xf numFmtId="0" fontId="7" fillId="0" borderId="147" xfId="0" applyFont="1" applyBorder="1" applyAlignment="1" applyProtection="1">
      <alignment horizontal="distributed" vertical="center"/>
      <protection hidden="1"/>
    </xf>
    <xf numFmtId="0" fontId="7" fillId="0" borderId="144" xfId="0" applyFont="1" applyBorder="1" applyAlignment="1" applyProtection="1">
      <alignment horizontal="distributed" vertical="center"/>
      <protection hidden="1"/>
    </xf>
    <xf numFmtId="0" fontId="7" fillId="0" borderId="140" xfId="0" applyFont="1" applyBorder="1" applyAlignment="1" applyProtection="1">
      <alignment horizontal="distributed" vertical="center"/>
      <protection hidden="1"/>
    </xf>
    <xf numFmtId="0" fontId="7" fillId="0" borderId="141" xfId="0" applyFont="1" applyBorder="1" applyAlignment="1" applyProtection="1">
      <alignment horizontal="distributed" vertical="center"/>
      <protection hidden="1"/>
    </xf>
    <xf numFmtId="176" fontId="26" fillId="0" borderId="72" xfId="1" applyNumberFormat="1" applyFont="1" applyFill="1" applyBorder="1" applyAlignment="1" applyProtection="1">
      <alignment horizontal="right" shrinkToFit="1"/>
      <protection hidden="1"/>
    </xf>
    <xf numFmtId="0" fontId="5" fillId="9" borderId="164" xfId="0" applyFont="1" applyFill="1" applyBorder="1" applyAlignment="1" applyProtection="1">
      <alignment horizontal="center" vertical="center"/>
      <protection hidden="1"/>
    </xf>
    <xf numFmtId="0" fontId="5" fillId="9" borderId="166" xfId="0" applyFont="1" applyFill="1" applyBorder="1" applyAlignment="1" applyProtection="1">
      <alignment horizontal="center" vertical="center"/>
      <protection hidden="1"/>
    </xf>
    <xf numFmtId="0" fontId="5" fillId="9" borderId="165" xfId="0" applyFont="1" applyFill="1" applyBorder="1" applyAlignment="1" applyProtection="1">
      <alignment horizontal="center" vertical="center"/>
      <protection hidden="1"/>
    </xf>
    <xf numFmtId="0" fontId="5" fillId="9" borderId="104" xfId="0" applyFont="1" applyFill="1" applyBorder="1" applyAlignment="1" applyProtection="1">
      <alignment horizontal="center" vertical="center"/>
      <protection hidden="1"/>
    </xf>
    <xf numFmtId="0" fontId="5" fillId="9" borderId="136" xfId="0" applyFont="1" applyFill="1" applyBorder="1" applyAlignment="1" applyProtection="1">
      <alignment horizontal="center" vertical="center"/>
      <protection hidden="1"/>
    </xf>
    <xf numFmtId="0" fontId="5" fillId="9" borderId="96" xfId="0" applyFont="1" applyFill="1" applyBorder="1" applyAlignment="1" applyProtection="1">
      <alignment horizontal="center" vertical="center"/>
      <protection hidden="1"/>
    </xf>
    <xf numFmtId="0" fontId="7" fillId="0" borderId="138" xfId="0" applyFont="1" applyBorder="1" applyAlignment="1" applyProtection="1">
      <alignment horizontal="center" vertical="center"/>
      <protection hidden="1"/>
    </xf>
    <xf numFmtId="0" fontId="7" fillId="0" borderId="140" xfId="0" applyFont="1" applyBorder="1" applyAlignment="1" applyProtection="1">
      <alignment horizontal="center" vertical="center"/>
      <protection hidden="1"/>
    </xf>
    <xf numFmtId="0" fontId="6" fillId="0" borderId="0" xfId="0" applyFont="1" applyFill="1" applyBorder="1" applyAlignment="1" applyProtection="1">
      <alignment horizontal="center" vertical="center"/>
      <protection hidden="1"/>
    </xf>
    <xf numFmtId="0" fontId="5" fillId="4" borderId="74" xfId="0" applyFont="1" applyFill="1" applyBorder="1" applyAlignment="1" applyProtection="1">
      <alignment horizontal="left" vertical="center" wrapText="1"/>
      <protection hidden="1"/>
    </xf>
    <xf numFmtId="0" fontId="5" fillId="4" borderId="73" xfId="0" applyFont="1" applyFill="1" applyBorder="1" applyAlignment="1" applyProtection="1">
      <alignment horizontal="left" vertical="center" wrapText="1"/>
      <protection hidden="1"/>
    </xf>
    <xf numFmtId="0" fontId="5" fillId="4" borderId="75" xfId="0" applyFont="1" applyFill="1" applyBorder="1" applyAlignment="1" applyProtection="1">
      <alignment horizontal="left" vertical="center" wrapText="1"/>
      <protection hidden="1"/>
    </xf>
    <xf numFmtId="0" fontId="5" fillId="4" borderId="76" xfId="0" applyFont="1" applyFill="1" applyBorder="1" applyAlignment="1" applyProtection="1">
      <alignment horizontal="left" vertical="center" wrapText="1"/>
      <protection hidden="1"/>
    </xf>
    <xf numFmtId="0" fontId="5" fillId="4" borderId="77" xfId="0" applyFont="1" applyFill="1" applyBorder="1" applyAlignment="1" applyProtection="1">
      <alignment horizontal="left" vertical="center" wrapText="1"/>
      <protection hidden="1"/>
    </xf>
    <xf numFmtId="0" fontId="5" fillId="4" borderId="78" xfId="0" applyFont="1" applyFill="1" applyBorder="1" applyAlignment="1" applyProtection="1">
      <alignment horizontal="left" vertical="center" wrapText="1"/>
      <protection hidden="1"/>
    </xf>
    <xf numFmtId="0" fontId="5" fillId="4" borderId="79" xfId="0" applyFont="1" applyFill="1" applyBorder="1" applyAlignment="1" applyProtection="1">
      <alignment horizontal="left" vertical="center" wrapText="1"/>
      <protection hidden="1"/>
    </xf>
    <xf numFmtId="0" fontId="5" fillId="4" borderId="0" xfId="0" applyFont="1" applyFill="1" applyBorder="1" applyAlignment="1" applyProtection="1">
      <alignment horizontal="left" vertical="center" wrapText="1"/>
      <protection hidden="1"/>
    </xf>
    <xf numFmtId="0" fontId="5" fillId="4" borderId="80" xfId="0" applyFont="1" applyFill="1" applyBorder="1" applyAlignment="1" applyProtection="1">
      <alignment horizontal="left" vertical="center" wrapText="1"/>
      <protection hidden="1"/>
    </xf>
    <xf numFmtId="0" fontId="9" fillId="0" borderId="177" xfId="0" applyFont="1" applyBorder="1" applyAlignment="1" applyProtection="1">
      <alignment horizontal="center" wrapText="1"/>
      <protection hidden="1"/>
    </xf>
    <xf numFmtId="0" fontId="7" fillId="0" borderId="146" xfId="0" applyFont="1" applyBorder="1" applyAlignment="1" applyProtection="1">
      <alignment horizontal="distributed" vertical="center"/>
      <protection hidden="1"/>
    </xf>
    <xf numFmtId="0" fontId="7" fillId="0" borderId="143" xfId="0" applyFont="1" applyBorder="1" applyAlignment="1" applyProtection="1">
      <alignment horizontal="distributed" vertical="center"/>
      <protection hidden="1"/>
    </xf>
    <xf numFmtId="0" fontId="5" fillId="9" borderId="157" xfId="0" applyFont="1" applyFill="1" applyBorder="1" applyAlignment="1" applyProtection="1">
      <alignment horizontal="center" vertical="center"/>
      <protection hidden="1"/>
    </xf>
    <xf numFmtId="0" fontId="5" fillId="9" borderId="66" xfId="0" applyFont="1" applyFill="1" applyBorder="1" applyAlignment="1" applyProtection="1">
      <alignment horizontal="center" vertical="center"/>
      <protection hidden="1"/>
    </xf>
    <xf numFmtId="0" fontId="5" fillId="9" borderId="162" xfId="0" applyFont="1" applyFill="1" applyBorder="1" applyAlignment="1" applyProtection="1">
      <alignment horizontal="center" vertical="center"/>
      <protection hidden="1"/>
    </xf>
    <xf numFmtId="0" fontId="5" fillId="9" borderId="99" xfId="0" applyFont="1" applyFill="1" applyBorder="1" applyAlignment="1" applyProtection="1">
      <alignment horizontal="center" vertical="center"/>
      <protection hidden="1"/>
    </xf>
    <xf numFmtId="0" fontId="5" fillId="9" borderId="0" xfId="0" applyFont="1" applyFill="1" applyBorder="1" applyAlignment="1" applyProtection="1">
      <alignment horizontal="center" vertical="center"/>
      <protection hidden="1"/>
    </xf>
    <xf numFmtId="0" fontId="5" fillId="9" borderId="100" xfId="0" applyFont="1" applyFill="1" applyBorder="1" applyAlignment="1" applyProtection="1">
      <alignment horizontal="center" vertical="center"/>
      <protection hidden="1"/>
    </xf>
    <xf numFmtId="0" fontId="5" fillId="9" borderId="101" xfId="0" applyFont="1" applyFill="1" applyBorder="1" applyAlignment="1" applyProtection="1">
      <alignment horizontal="center" vertical="center"/>
      <protection hidden="1"/>
    </xf>
    <xf numFmtId="0" fontId="5" fillId="9" borderId="132" xfId="0" applyFont="1" applyFill="1" applyBorder="1" applyAlignment="1" applyProtection="1">
      <alignment horizontal="center" vertical="center"/>
      <protection hidden="1"/>
    </xf>
    <xf numFmtId="0" fontId="5" fillId="9" borderId="102" xfId="0" applyFont="1" applyFill="1" applyBorder="1" applyAlignment="1" applyProtection="1">
      <alignment horizontal="center" vertical="center"/>
      <protection hidden="1"/>
    </xf>
    <xf numFmtId="0" fontId="5" fillId="9" borderId="66" xfId="0" applyFont="1" applyFill="1" applyBorder="1" applyAlignment="1" applyProtection="1">
      <alignment horizontal="distributed" vertical="center"/>
      <protection hidden="1"/>
    </xf>
    <xf numFmtId="0" fontId="5" fillId="9" borderId="67" xfId="0" applyFont="1" applyFill="1" applyBorder="1" applyAlignment="1" applyProtection="1">
      <alignment horizontal="distributed" vertical="center"/>
      <protection hidden="1"/>
    </xf>
    <xf numFmtId="0" fontId="5" fillId="9" borderId="0" xfId="0" applyFont="1" applyFill="1" applyBorder="1" applyAlignment="1" applyProtection="1">
      <alignment horizontal="distributed" vertical="center"/>
      <protection hidden="1"/>
    </xf>
    <xf numFmtId="0" fontId="5" fillId="9" borderId="69" xfId="0" applyFont="1" applyFill="1" applyBorder="1" applyAlignment="1" applyProtection="1">
      <alignment horizontal="distributed" vertical="center"/>
      <protection hidden="1"/>
    </xf>
    <xf numFmtId="0" fontId="5" fillId="9" borderId="132" xfId="0" applyFont="1" applyFill="1" applyBorder="1" applyAlignment="1" applyProtection="1">
      <alignment horizontal="distributed" vertical="center"/>
      <protection hidden="1"/>
    </xf>
    <xf numFmtId="0" fontId="5" fillId="9" borderId="151" xfId="0" applyFont="1" applyFill="1" applyBorder="1" applyAlignment="1" applyProtection="1">
      <alignment horizontal="distributed" vertical="center"/>
      <protection hidden="1"/>
    </xf>
    <xf numFmtId="0" fontId="5" fillId="9" borderId="51" xfId="0" applyFont="1" applyFill="1" applyBorder="1" applyAlignment="1" applyProtection="1">
      <alignment horizontal="center" vertical="center"/>
      <protection hidden="1"/>
    </xf>
    <xf numFmtId="0" fontId="5" fillId="9" borderId="29" xfId="0" applyFont="1" applyFill="1" applyBorder="1" applyAlignment="1" applyProtection="1">
      <alignment horizontal="center" vertical="center"/>
      <protection hidden="1"/>
    </xf>
    <xf numFmtId="0" fontId="9" fillId="0" borderId="143" xfId="0" applyFont="1" applyBorder="1" applyAlignment="1" applyProtection="1">
      <alignment horizontal="left" shrinkToFit="1"/>
      <protection hidden="1"/>
    </xf>
    <xf numFmtId="0" fontId="2" fillId="0" borderId="7" xfId="0" applyFont="1" applyBorder="1" applyAlignment="1" applyProtection="1">
      <alignment horizontal="center" vertical="center"/>
      <protection hidden="1"/>
    </xf>
    <xf numFmtId="0" fontId="9" fillId="0" borderId="44" xfId="0" applyFont="1" applyFill="1" applyBorder="1" applyAlignment="1" applyProtection="1">
      <alignment horizontal="center" vertical="center"/>
      <protection hidden="1"/>
    </xf>
    <xf numFmtId="0" fontId="9" fillId="0" borderId="48" xfId="0" applyFont="1" applyFill="1" applyBorder="1" applyAlignment="1" applyProtection="1">
      <alignment horizontal="center" vertical="center"/>
      <protection hidden="1"/>
    </xf>
    <xf numFmtId="0" fontId="6" fillId="10" borderId="50" xfId="0" applyFont="1" applyFill="1" applyBorder="1" applyAlignment="1" applyProtection="1">
      <alignment horizontal="left" vertical="center"/>
      <protection hidden="1"/>
    </xf>
    <xf numFmtId="0" fontId="6" fillId="10" borderId="52" xfId="0" applyFont="1" applyFill="1" applyBorder="1" applyAlignment="1" applyProtection="1">
      <alignment horizontal="left" vertical="center"/>
      <protection hidden="1"/>
    </xf>
    <xf numFmtId="0" fontId="6" fillId="10" borderId="11" xfId="0" applyFont="1" applyFill="1" applyBorder="1" applyAlignment="1" applyProtection="1">
      <alignment horizontal="left" vertical="center"/>
      <protection hidden="1"/>
    </xf>
    <xf numFmtId="0" fontId="6" fillId="10" borderId="26" xfId="0" applyFont="1" applyFill="1" applyBorder="1" applyAlignment="1" applyProtection="1">
      <alignment horizontal="left" vertical="center"/>
      <protection hidden="1"/>
    </xf>
    <xf numFmtId="0" fontId="6" fillId="0" borderId="51" xfId="0" applyFont="1" applyBorder="1" applyAlignment="1" applyProtection="1">
      <alignment horizontal="center" vertical="center"/>
      <protection hidden="1"/>
    </xf>
    <xf numFmtId="0" fontId="6" fillId="0" borderId="50" xfId="0" applyFont="1" applyBorder="1" applyAlignment="1" applyProtection="1">
      <alignment horizontal="center" vertical="center"/>
      <protection hidden="1"/>
    </xf>
    <xf numFmtId="0" fontId="6" fillId="0" borderId="2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9" fillId="0" borderId="262" xfId="0" applyFont="1" applyFill="1" applyBorder="1" applyAlignment="1" applyProtection="1">
      <alignment horizontal="center" vertical="center"/>
      <protection hidden="1"/>
    </xf>
    <xf numFmtId="0" fontId="9" fillId="0" borderId="259" xfId="0" applyFont="1" applyFill="1" applyBorder="1" applyAlignment="1" applyProtection="1">
      <alignment horizontal="center" vertical="center"/>
      <protection hidden="1"/>
    </xf>
    <xf numFmtId="0" fontId="9" fillId="0" borderId="263" xfId="0" applyFont="1" applyFill="1" applyBorder="1" applyAlignment="1" applyProtection="1">
      <alignment horizontal="center" vertical="center"/>
      <protection hidden="1"/>
    </xf>
    <xf numFmtId="0" fontId="9" fillId="0" borderId="266" xfId="0" applyFont="1" applyFill="1" applyBorder="1" applyAlignment="1" applyProtection="1">
      <alignment horizontal="center" vertical="center"/>
      <protection hidden="1"/>
    </xf>
    <xf numFmtId="0" fontId="9" fillId="0" borderId="264" xfId="0" applyFont="1" applyFill="1" applyBorder="1" applyAlignment="1" applyProtection="1">
      <alignment horizontal="center" vertical="center"/>
      <protection hidden="1"/>
    </xf>
    <xf numFmtId="0" fontId="9" fillId="0" borderId="265" xfId="0" applyFont="1" applyFill="1" applyBorder="1" applyAlignment="1" applyProtection="1">
      <alignment horizontal="center" vertical="center"/>
      <protection hidden="1"/>
    </xf>
    <xf numFmtId="176" fontId="26" fillId="7" borderId="4" xfId="1" applyNumberFormat="1" applyFont="1" applyFill="1" applyBorder="1" applyAlignment="1" applyProtection="1">
      <alignment horizontal="right" shrinkToFit="1"/>
      <protection hidden="1"/>
    </xf>
    <xf numFmtId="176" fontId="26" fillId="7" borderId="0" xfId="1" applyNumberFormat="1" applyFont="1" applyFill="1" applyBorder="1" applyAlignment="1" applyProtection="1">
      <alignment horizontal="right" shrinkToFit="1"/>
      <protection hidden="1"/>
    </xf>
    <xf numFmtId="176" fontId="26" fillId="7" borderId="9" xfId="1" applyNumberFormat="1" applyFont="1" applyFill="1" applyBorder="1" applyAlignment="1" applyProtection="1">
      <alignment horizontal="right" shrinkToFit="1"/>
      <protection hidden="1"/>
    </xf>
    <xf numFmtId="176" fontId="26" fillId="7" borderId="256" xfId="1" applyNumberFormat="1" applyFont="1" applyFill="1" applyBorder="1" applyAlignment="1" applyProtection="1">
      <alignment horizontal="right" shrinkToFit="1"/>
      <protection hidden="1"/>
    </xf>
    <xf numFmtId="176" fontId="26" fillId="7" borderId="127" xfId="1" applyNumberFormat="1" applyFont="1" applyFill="1" applyBorder="1" applyAlignment="1" applyProtection="1">
      <alignment horizontal="right" shrinkToFit="1"/>
      <protection hidden="1"/>
    </xf>
    <xf numFmtId="176" fontId="26" fillId="7" borderId="126" xfId="1" applyNumberFormat="1" applyFont="1" applyFill="1" applyBorder="1" applyAlignment="1" applyProtection="1">
      <alignment horizontal="right" shrinkToFit="1"/>
      <protection hidden="1"/>
    </xf>
    <xf numFmtId="176" fontId="26" fillId="7" borderId="5" xfId="1" applyNumberFormat="1" applyFont="1" applyFill="1" applyBorder="1" applyAlignment="1" applyProtection="1">
      <alignment horizontal="right" shrinkToFit="1"/>
      <protection hidden="1"/>
    </xf>
    <xf numFmtId="176" fontId="26" fillId="7" borderId="7" xfId="1" applyNumberFormat="1" applyFont="1" applyFill="1" applyBorder="1" applyAlignment="1" applyProtection="1">
      <alignment horizontal="right" shrinkToFit="1"/>
      <protection hidden="1"/>
    </xf>
    <xf numFmtId="176" fontId="26" fillId="7" borderId="10" xfId="1" applyNumberFormat="1" applyFont="1" applyFill="1" applyBorder="1" applyAlignment="1" applyProtection="1">
      <alignment horizontal="right" shrinkToFit="1"/>
      <protection hidden="1"/>
    </xf>
    <xf numFmtId="0" fontId="5" fillId="10" borderId="65" xfId="0" applyFont="1" applyFill="1" applyBorder="1" applyAlignment="1" applyProtection="1">
      <alignment horizontal="center" vertical="center"/>
      <protection hidden="1"/>
    </xf>
    <xf numFmtId="0" fontId="5" fillId="10" borderId="68" xfId="0" applyFont="1" applyFill="1" applyBorder="1" applyAlignment="1" applyProtection="1">
      <alignment horizontal="center" vertical="center"/>
      <protection hidden="1"/>
    </xf>
    <xf numFmtId="0" fontId="9" fillId="0" borderId="12" xfId="0" applyFont="1" applyBorder="1" applyAlignment="1" applyProtection="1">
      <alignment horizontal="center"/>
      <protection hidden="1"/>
    </xf>
    <xf numFmtId="0" fontId="9" fillId="0" borderId="13" xfId="0" applyFont="1" applyBorder="1" applyAlignment="1" applyProtection="1">
      <alignment horizontal="center"/>
      <protection hidden="1"/>
    </xf>
    <xf numFmtId="0" fontId="9" fillId="0" borderId="24" xfId="0" applyFont="1" applyBorder="1" applyAlignment="1" applyProtection="1">
      <alignment horizontal="center"/>
      <protection hidden="1"/>
    </xf>
    <xf numFmtId="0" fontId="9" fillId="0" borderId="27" xfId="0" applyFont="1" applyBorder="1" applyAlignment="1" applyProtection="1">
      <alignment horizontal="center"/>
      <protection hidden="1"/>
    </xf>
    <xf numFmtId="0" fontId="9" fillId="0" borderId="9"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5" fillId="10" borderId="66" xfId="0" applyFont="1" applyFill="1" applyBorder="1" applyAlignment="1" applyProtection="1">
      <alignment horizontal="center" vertical="center"/>
      <protection hidden="1"/>
    </xf>
    <xf numFmtId="0" fontId="5" fillId="10" borderId="0" xfId="0" applyFont="1" applyFill="1" applyBorder="1" applyAlignment="1" applyProtection="1">
      <alignment horizontal="center" vertical="center"/>
      <protection hidden="1"/>
    </xf>
    <xf numFmtId="0" fontId="5" fillId="10" borderId="136" xfId="0" applyFont="1" applyFill="1" applyBorder="1" applyAlignment="1" applyProtection="1">
      <alignment horizontal="center" vertical="center"/>
      <protection hidden="1"/>
    </xf>
    <xf numFmtId="0" fontId="5" fillId="10" borderId="96" xfId="0" applyFont="1" applyFill="1" applyBorder="1" applyAlignment="1" applyProtection="1">
      <alignment horizontal="center" vertical="center"/>
      <protection hidden="1"/>
    </xf>
    <xf numFmtId="0" fontId="5" fillId="10" borderId="136" xfId="0" applyFont="1" applyFill="1" applyBorder="1" applyAlignment="1" applyProtection="1">
      <alignment horizontal="distributed" vertical="center"/>
      <protection hidden="1"/>
    </xf>
    <xf numFmtId="0" fontId="5" fillId="10" borderId="137" xfId="0" applyFont="1" applyFill="1" applyBorder="1" applyAlignment="1" applyProtection="1">
      <alignment horizontal="distributed" vertical="center"/>
      <protection hidden="1"/>
    </xf>
    <xf numFmtId="0" fontId="5" fillId="10" borderId="96" xfId="0" applyFont="1" applyFill="1" applyBorder="1" applyAlignment="1" applyProtection="1">
      <alignment horizontal="distributed" vertical="center"/>
      <protection hidden="1"/>
    </xf>
    <xf numFmtId="0" fontId="5" fillId="10" borderId="139" xfId="0" applyFont="1" applyFill="1" applyBorder="1" applyAlignment="1" applyProtection="1">
      <alignment horizontal="distributed" vertical="center"/>
      <protection hidden="1"/>
    </xf>
    <xf numFmtId="0" fontId="5" fillId="10" borderId="244" xfId="0" applyFont="1" applyFill="1" applyBorder="1" applyAlignment="1" applyProtection="1">
      <alignment horizontal="center" vertical="center"/>
      <protection hidden="1"/>
    </xf>
    <xf numFmtId="0" fontId="5" fillId="10" borderId="247" xfId="0" applyFont="1" applyFill="1" applyBorder="1" applyAlignment="1" applyProtection="1">
      <alignment horizontal="center" vertical="center"/>
      <protection hidden="1"/>
    </xf>
    <xf numFmtId="49" fontId="20" fillId="0" borderId="60" xfId="0" applyNumberFormat="1" applyFont="1" applyBorder="1" applyAlignment="1" applyProtection="1">
      <alignment horizontal="center" vertical="center"/>
      <protection hidden="1"/>
    </xf>
    <xf numFmtId="49" fontId="20" fillId="0" borderId="0" xfId="0" applyNumberFormat="1" applyFont="1" applyBorder="1" applyAlignment="1" applyProtection="1">
      <alignment horizontal="center" vertical="center"/>
      <protection hidden="1"/>
    </xf>
    <xf numFmtId="49" fontId="0" fillId="0" borderId="60" xfId="0" applyNumberFormat="1" applyBorder="1" applyAlignment="1" applyProtection="1">
      <alignment horizontal="center" vertical="center"/>
      <protection hidden="1"/>
    </xf>
    <xf numFmtId="49" fontId="0" fillId="0" borderId="0" xfId="0" applyNumberFormat="1" applyBorder="1" applyAlignment="1" applyProtection="1">
      <alignment horizontal="center" vertical="center"/>
      <protection hidden="1"/>
    </xf>
    <xf numFmtId="49" fontId="0" fillId="0" borderId="80" xfId="0" applyNumberFormat="1" applyBorder="1" applyAlignment="1" applyProtection="1">
      <alignment horizontal="center" vertical="center"/>
      <protection hidden="1"/>
    </xf>
    <xf numFmtId="0" fontId="26" fillId="0" borderId="14" xfId="0" applyNumberFormat="1" applyFont="1" applyFill="1" applyBorder="1" applyAlignment="1" applyProtection="1">
      <alignment horizontal="left" wrapText="1"/>
      <protection hidden="1"/>
    </xf>
    <xf numFmtId="0" fontId="26" fillId="0" borderId="87" xfId="0" applyNumberFormat="1" applyFont="1" applyFill="1" applyBorder="1" applyAlignment="1" applyProtection="1">
      <alignment horizontal="left" wrapText="1"/>
      <protection hidden="1"/>
    </xf>
    <xf numFmtId="0" fontId="26" fillId="0" borderId="12" xfId="0" applyNumberFormat="1" applyFont="1" applyFill="1" applyBorder="1" applyAlignment="1" applyProtection="1">
      <alignment horizontal="left" wrapText="1"/>
      <protection hidden="1"/>
    </xf>
    <xf numFmtId="0" fontId="11" fillId="0" borderId="0" xfId="0" applyFont="1" applyAlignment="1" applyProtection="1">
      <alignment horizontal="left" shrinkToFit="1"/>
      <protection hidden="1"/>
    </xf>
    <xf numFmtId="0" fontId="26" fillId="0" borderId="29" xfId="0" applyNumberFormat="1" applyFont="1" applyFill="1" applyBorder="1" applyAlignment="1" applyProtection="1">
      <alignment horizontal="left" wrapText="1"/>
      <protection hidden="1"/>
    </xf>
    <xf numFmtId="0" fontId="26" fillId="0" borderId="11" xfId="0" applyNumberFormat="1" applyFont="1" applyFill="1" applyBorder="1" applyAlignment="1" applyProtection="1">
      <alignment horizontal="left" wrapText="1"/>
      <protection hidden="1"/>
    </xf>
    <xf numFmtId="0" fontId="26" fillId="0" borderId="117" xfId="0" applyNumberFormat="1" applyFont="1" applyFill="1" applyBorder="1" applyAlignment="1" applyProtection="1">
      <alignment horizontal="left" wrapText="1"/>
      <protection hidden="1"/>
    </xf>
    <xf numFmtId="0" fontId="26" fillId="0" borderId="118" xfId="0" applyNumberFormat="1" applyFont="1" applyFill="1" applyBorder="1" applyAlignment="1" applyProtection="1">
      <alignment horizontal="left" wrapText="1"/>
      <protection hidden="1"/>
    </xf>
    <xf numFmtId="0" fontId="26" fillId="0" borderId="188" xfId="0" applyNumberFormat="1" applyFont="1" applyFill="1" applyBorder="1" applyAlignment="1" applyProtection="1">
      <alignment horizontal="left" wrapText="1"/>
      <protection hidden="1"/>
    </xf>
    <xf numFmtId="0" fontId="26" fillId="0" borderId="182" xfId="0" applyNumberFormat="1" applyFont="1" applyFill="1" applyBorder="1" applyAlignment="1" applyProtection="1">
      <alignment horizontal="left" wrapText="1"/>
      <protection hidden="1"/>
    </xf>
    <xf numFmtId="0" fontId="26" fillId="0" borderId="183" xfId="0" applyNumberFormat="1" applyFont="1" applyFill="1" applyBorder="1" applyAlignment="1" applyProtection="1">
      <alignment horizontal="left" wrapText="1"/>
      <protection hidden="1"/>
    </xf>
    <xf numFmtId="0" fontId="26" fillId="0" borderId="185" xfId="0" applyNumberFormat="1" applyFont="1" applyFill="1" applyBorder="1" applyAlignment="1" applyProtection="1">
      <alignment horizontal="left" vertical="center" wrapText="1"/>
      <protection hidden="1"/>
    </xf>
    <xf numFmtId="0" fontId="26" fillId="0" borderId="88" xfId="0" applyNumberFormat="1" applyFont="1" applyFill="1" applyBorder="1" applyAlignment="1" applyProtection="1">
      <alignment horizontal="left" vertical="center" wrapText="1"/>
      <protection hidden="1"/>
    </xf>
    <xf numFmtId="0" fontId="26" fillId="0" borderId="48" xfId="0" applyNumberFormat="1" applyFont="1" applyFill="1" applyBorder="1" applyAlignment="1" applyProtection="1">
      <alignment horizontal="left" vertical="center" wrapText="1"/>
      <protection hidden="1"/>
    </xf>
    <xf numFmtId="0" fontId="26" fillId="0" borderId="190" xfId="0" applyNumberFormat="1" applyFont="1" applyFill="1" applyBorder="1" applyAlignment="1" applyProtection="1">
      <alignment horizontal="left" wrapText="1"/>
      <protection hidden="1"/>
    </xf>
    <xf numFmtId="0" fontId="26" fillId="0" borderId="191" xfId="0" applyNumberFormat="1" applyFont="1" applyFill="1" applyBorder="1" applyAlignment="1" applyProtection="1">
      <alignment horizontal="left" wrapText="1"/>
      <protection hidden="1"/>
    </xf>
    <xf numFmtId="0" fontId="7" fillId="0" borderId="135" xfId="0" applyFont="1" applyBorder="1" applyAlignment="1" applyProtection="1">
      <alignment horizontal="center" vertical="center"/>
      <protection hidden="1"/>
    </xf>
    <xf numFmtId="0" fontId="7" fillId="0" borderId="136" xfId="0" applyFont="1" applyBorder="1" applyAlignment="1" applyProtection="1">
      <alignment horizontal="center" vertical="center"/>
      <protection hidden="1"/>
    </xf>
    <xf numFmtId="0" fontId="3" fillId="9" borderId="233" xfId="0" applyFont="1" applyFill="1" applyBorder="1" applyAlignment="1" applyProtection="1">
      <alignment horizontal="center" vertical="center"/>
      <protection hidden="1"/>
    </xf>
    <xf numFmtId="0" fontId="3" fillId="9" borderId="113" xfId="0" applyFont="1" applyFill="1" applyBorder="1" applyAlignment="1" applyProtection="1">
      <alignment horizontal="center" vertical="center"/>
      <protection hidden="1"/>
    </xf>
    <xf numFmtId="0" fontId="3" fillId="9" borderId="234" xfId="0" applyFont="1" applyFill="1" applyBorder="1" applyAlignment="1" applyProtection="1">
      <alignment horizontal="center" vertical="center"/>
      <protection hidden="1"/>
    </xf>
    <xf numFmtId="0" fontId="10" fillId="9" borderId="238" xfId="0" applyFont="1" applyFill="1" applyBorder="1" applyAlignment="1" applyProtection="1">
      <alignment horizontal="center" vertical="center" wrapText="1"/>
      <protection hidden="1"/>
    </xf>
    <xf numFmtId="0" fontId="10" fillId="9" borderId="113" xfId="0" applyFont="1" applyFill="1" applyBorder="1" applyAlignment="1" applyProtection="1">
      <alignment horizontal="center" vertical="center" wrapText="1"/>
      <protection hidden="1"/>
    </xf>
    <xf numFmtId="0" fontId="10" fillId="9" borderId="237" xfId="0" applyFont="1" applyFill="1" applyBorder="1" applyAlignment="1" applyProtection="1">
      <alignment horizontal="center" vertical="center" wrapText="1"/>
      <protection hidden="1"/>
    </xf>
    <xf numFmtId="0" fontId="5" fillId="9" borderId="65" xfId="0" applyFont="1" applyFill="1" applyBorder="1" applyAlignment="1" applyProtection="1">
      <alignment horizontal="center" vertical="center"/>
      <protection hidden="1"/>
    </xf>
    <xf numFmtId="0" fontId="5" fillId="9" borderId="68" xfId="0" applyFont="1" applyFill="1" applyBorder="1" applyAlignment="1" applyProtection="1">
      <alignment horizontal="center" vertical="center"/>
      <protection hidden="1"/>
    </xf>
    <xf numFmtId="0" fontId="5" fillId="9" borderId="155" xfId="0" applyFont="1" applyFill="1" applyBorder="1" applyAlignment="1" applyProtection="1">
      <alignment horizontal="center" vertical="center"/>
      <protection hidden="1"/>
    </xf>
    <xf numFmtId="0" fontId="5" fillId="9" borderId="67" xfId="0" applyFont="1" applyFill="1" applyBorder="1" applyAlignment="1" applyProtection="1">
      <alignment horizontal="center" vertical="center"/>
      <protection hidden="1"/>
    </xf>
    <xf numFmtId="0" fontId="5" fillId="9" borderId="69" xfId="0" applyFont="1" applyFill="1" applyBorder="1" applyAlignment="1" applyProtection="1">
      <alignment horizontal="center" vertical="center"/>
      <protection hidden="1"/>
    </xf>
    <xf numFmtId="0" fontId="5" fillId="9" borderId="151" xfId="0" applyFont="1" applyFill="1" applyBorder="1" applyAlignment="1" applyProtection="1">
      <alignment horizontal="center" vertical="center"/>
      <protection hidden="1"/>
    </xf>
    <xf numFmtId="49" fontId="3" fillId="7" borderId="124" xfId="1" applyNumberFormat="1" applyFont="1" applyFill="1" applyBorder="1" applyAlignment="1" applyProtection="1">
      <alignment horizontal="right" shrinkToFit="1"/>
      <protection locked="0" hidden="1"/>
    </xf>
    <xf numFmtId="49" fontId="3" fillId="7" borderId="92" xfId="1" applyNumberFormat="1" applyFont="1" applyFill="1" applyBorder="1" applyAlignment="1" applyProtection="1">
      <alignment horizontal="right" shrinkToFit="1"/>
      <protection locked="0" hidden="1"/>
    </xf>
    <xf numFmtId="49" fontId="3" fillId="7" borderId="30" xfId="1" applyNumberFormat="1" applyFont="1" applyFill="1" applyBorder="1" applyAlignment="1" applyProtection="1">
      <alignment horizontal="right" shrinkToFit="1"/>
      <protection locked="0" hidden="1"/>
    </xf>
    <xf numFmtId="49" fontId="3" fillId="7" borderId="33" xfId="1" applyNumberFormat="1" applyFont="1" applyFill="1" applyBorder="1" applyAlignment="1" applyProtection="1">
      <alignment horizontal="right" shrinkToFit="1"/>
      <protection locked="0" hidden="1"/>
    </xf>
    <xf numFmtId="0" fontId="6" fillId="9" borderId="188" xfId="0" applyFont="1" applyFill="1" applyBorder="1" applyAlignment="1" applyProtection="1">
      <alignment horizontal="left" vertical="center"/>
      <protection hidden="1"/>
    </xf>
    <xf numFmtId="0" fontId="6" fillId="9" borderId="182" xfId="0" applyFont="1" applyFill="1" applyBorder="1" applyAlignment="1" applyProtection="1">
      <alignment horizontal="left" vertical="center"/>
      <protection hidden="1"/>
    </xf>
    <xf numFmtId="0" fontId="6" fillId="9" borderId="220" xfId="0" applyFont="1" applyFill="1" applyBorder="1" applyAlignment="1" applyProtection="1">
      <alignment horizontal="left" vertical="center"/>
      <protection hidden="1"/>
    </xf>
    <xf numFmtId="0" fontId="6" fillId="9" borderId="134" xfId="0" applyFont="1" applyFill="1" applyBorder="1" applyAlignment="1" applyProtection="1">
      <alignment horizontal="left" vertical="center"/>
      <protection hidden="1"/>
    </xf>
    <xf numFmtId="0" fontId="6" fillId="9" borderId="133" xfId="0" applyFont="1" applyFill="1" applyBorder="1" applyAlignment="1" applyProtection="1">
      <alignment horizontal="left" vertical="center"/>
      <protection hidden="1"/>
    </xf>
    <xf numFmtId="0" fontId="6" fillId="9" borderId="222" xfId="0" applyFont="1" applyFill="1" applyBorder="1" applyAlignment="1" applyProtection="1">
      <alignment horizontal="left" vertical="center"/>
      <protection hidden="1"/>
    </xf>
    <xf numFmtId="0" fontId="9" fillId="7" borderId="47" xfId="0" applyNumberFormat="1" applyFont="1" applyFill="1" applyBorder="1" applyAlignment="1" applyProtection="1">
      <alignment horizontal="center" shrinkToFit="1"/>
      <protection locked="0"/>
    </xf>
    <xf numFmtId="0" fontId="9" fillId="7" borderId="88" xfId="0" applyNumberFormat="1" applyFont="1" applyFill="1" applyBorder="1" applyAlignment="1" applyProtection="1">
      <alignment horizontal="center" shrinkToFit="1"/>
      <protection locked="0"/>
    </xf>
    <xf numFmtId="0" fontId="9" fillId="7" borderId="48" xfId="0" applyNumberFormat="1" applyFont="1" applyFill="1" applyBorder="1" applyAlignment="1" applyProtection="1">
      <alignment horizontal="center" shrinkToFit="1"/>
      <protection locked="0"/>
    </xf>
    <xf numFmtId="49" fontId="3" fillId="7" borderId="123" xfId="1" applyNumberFormat="1" applyFont="1" applyFill="1" applyBorder="1" applyAlignment="1" applyProtection="1">
      <alignment horizontal="right" shrinkToFit="1"/>
      <protection locked="0" hidden="1"/>
    </xf>
    <xf numFmtId="49" fontId="3" fillId="7" borderId="90" xfId="1" applyNumberFormat="1" applyFont="1" applyFill="1" applyBorder="1" applyAlignment="1" applyProtection="1">
      <alignment horizontal="right" shrinkToFit="1"/>
      <protection locked="0" hidden="1"/>
    </xf>
    <xf numFmtId="49" fontId="3" fillId="7" borderId="88" xfId="1" applyNumberFormat="1" applyFont="1" applyFill="1" applyBorder="1" applyAlignment="1" applyProtection="1">
      <alignment horizontal="right" shrinkToFit="1"/>
      <protection locked="0" hidden="1"/>
    </xf>
    <xf numFmtId="49" fontId="3" fillId="7" borderId="47" xfId="1" applyNumberFormat="1" applyFont="1" applyFill="1" applyBorder="1" applyAlignment="1" applyProtection="1">
      <alignment horizontal="right" shrinkToFit="1"/>
      <protection locked="0" hidden="1"/>
    </xf>
    <xf numFmtId="0" fontId="9" fillId="7" borderId="12" xfId="1" applyNumberFormat="1" applyFont="1" applyFill="1" applyBorder="1" applyAlignment="1" applyProtection="1">
      <alignment horizontal="center" shrinkToFit="1"/>
      <protection locked="0"/>
    </xf>
    <xf numFmtId="0" fontId="9" fillId="7" borderId="13" xfId="1" applyNumberFormat="1" applyFont="1" applyFill="1" applyBorder="1" applyAlignment="1" applyProtection="1">
      <alignment horizontal="center" shrinkToFit="1"/>
      <protection locked="0"/>
    </xf>
    <xf numFmtId="0" fontId="9" fillId="7" borderId="14" xfId="1" applyNumberFormat="1" applyFont="1" applyFill="1" applyBorder="1" applyAlignment="1" applyProtection="1">
      <alignment horizontal="center" shrinkToFit="1"/>
      <protection locked="0"/>
    </xf>
    <xf numFmtId="49" fontId="21" fillId="0" borderId="111" xfId="0" applyNumberFormat="1" applyFont="1" applyBorder="1" applyAlignment="1" applyProtection="1">
      <alignment horizontal="center" vertical="center"/>
      <protection hidden="1"/>
    </xf>
    <xf numFmtId="0" fontId="9" fillId="7" borderId="49" xfId="0" applyFont="1" applyFill="1" applyBorder="1" applyAlignment="1" applyProtection="1">
      <alignment horizontal="center" shrinkToFit="1"/>
      <protection locked="0"/>
    </xf>
    <xf numFmtId="0" fontId="9" fillId="7" borderId="48" xfId="0" applyFont="1" applyFill="1" applyBorder="1" applyAlignment="1" applyProtection="1">
      <alignment horizontal="center" shrinkToFit="1"/>
      <protection locked="0"/>
    </xf>
    <xf numFmtId="0" fontId="9" fillId="7" borderId="12" xfId="0" applyFont="1" applyFill="1" applyBorder="1" applyAlignment="1" applyProtection="1">
      <alignment horizontal="center" shrinkToFit="1"/>
      <protection locked="0"/>
    </xf>
    <xf numFmtId="0" fontId="9" fillId="7" borderId="14" xfId="0" applyFont="1" applyFill="1" applyBorder="1" applyAlignment="1" applyProtection="1">
      <alignment horizontal="center" shrinkToFit="1"/>
      <protection locked="0"/>
    </xf>
    <xf numFmtId="0" fontId="9" fillId="7" borderId="11" xfId="0" applyFont="1" applyFill="1" applyBorder="1" applyAlignment="1" applyProtection="1">
      <alignment horizontal="left" shrinkToFit="1"/>
      <protection locked="0"/>
    </xf>
    <xf numFmtId="0" fontId="9" fillId="7" borderId="94" xfId="0" applyFont="1" applyFill="1" applyBorder="1" applyAlignment="1" applyProtection="1">
      <alignment horizontal="center" shrinkToFit="1"/>
      <protection locked="0"/>
    </xf>
    <xf numFmtId="0" fontId="9" fillId="7" borderId="95" xfId="0" applyFont="1" applyFill="1" applyBorder="1" applyAlignment="1" applyProtection="1">
      <alignment horizontal="center" shrinkToFit="1"/>
      <protection locked="0"/>
    </xf>
    <xf numFmtId="49" fontId="2" fillId="7" borderId="4" xfId="0" quotePrefix="1" applyNumberFormat="1" applyFont="1" applyFill="1" applyBorder="1" applyAlignment="1" applyProtection="1">
      <alignment horizontal="center" vertical="center" shrinkToFit="1"/>
      <protection locked="0"/>
    </xf>
    <xf numFmtId="49" fontId="2" fillId="7" borderId="4" xfId="0" applyNumberFormat="1" applyFont="1" applyFill="1" applyBorder="1" applyAlignment="1" applyProtection="1">
      <alignment horizontal="center" vertical="center" shrinkToFit="1"/>
      <protection locked="0"/>
    </xf>
    <xf numFmtId="49" fontId="2" fillId="7" borderId="5" xfId="0" applyNumberFormat="1" applyFont="1" applyFill="1" applyBorder="1" applyAlignment="1" applyProtection="1">
      <alignment horizontal="center" vertical="center" shrinkToFit="1"/>
      <protection locked="0"/>
    </xf>
    <xf numFmtId="49" fontId="2" fillId="7" borderId="9" xfId="0" applyNumberFormat="1" applyFont="1" applyFill="1" applyBorder="1" applyAlignment="1" applyProtection="1">
      <alignment horizontal="center" vertical="center" shrinkToFit="1"/>
      <protection locked="0"/>
    </xf>
    <xf numFmtId="49" fontId="2" fillId="7" borderId="10" xfId="0" applyNumberFormat="1" applyFont="1" applyFill="1" applyBorder="1" applyAlignment="1" applyProtection="1">
      <alignment horizontal="center" vertical="center" shrinkToFit="1"/>
      <protection locked="0"/>
    </xf>
    <xf numFmtId="0" fontId="2" fillId="7" borderId="25" xfId="0" applyFont="1" applyFill="1" applyBorder="1" applyAlignment="1" applyProtection="1">
      <alignment horizontal="left" vertical="center" shrinkToFit="1"/>
      <protection locked="0"/>
    </xf>
    <xf numFmtId="0" fontId="2" fillId="7" borderId="4" xfId="0" applyFont="1" applyFill="1" applyBorder="1" applyAlignment="1" applyProtection="1">
      <alignment horizontal="left" vertical="center" shrinkToFit="1"/>
      <protection locked="0"/>
    </xf>
    <xf numFmtId="0" fontId="2" fillId="7" borderId="5" xfId="0" applyFont="1" applyFill="1" applyBorder="1" applyAlignment="1" applyProtection="1">
      <alignment horizontal="left" vertical="center" shrinkToFit="1"/>
      <protection locked="0"/>
    </xf>
    <xf numFmtId="0" fontId="2" fillId="7" borderId="27" xfId="0" applyFont="1" applyFill="1" applyBorder="1" applyAlignment="1" applyProtection="1">
      <alignment horizontal="left" vertical="center" shrinkToFit="1"/>
      <protection locked="0"/>
    </xf>
    <xf numFmtId="0" fontId="2" fillId="7" borderId="9" xfId="0" applyFont="1" applyFill="1" applyBorder="1" applyAlignment="1" applyProtection="1">
      <alignment horizontal="left" vertical="center" shrinkToFit="1"/>
      <protection locked="0"/>
    </xf>
    <xf numFmtId="0" fontId="2" fillId="7" borderId="10" xfId="0" applyFont="1" applyFill="1" applyBorder="1" applyAlignment="1" applyProtection="1">
      <alignment horizontal="left" vertical="center" shrinkToFit="1"/>
      <protection locked="0"/>
    </xf>
    <xf numFmtId="0" fontId="2" fillId="5" borderId="4" xfId="0" quotePrefix="1" applyNumberFormat="1" applyFont="1" applyFill="1" applyBorder="1" applyAlignment="1" applyProtection="1">
      <alignment horizontal="center" vertical="center"/>
      <protection locked="0"/>
    </xf>
    <xf numFmtId="49" fontId="2" fillId="5" borderId="4" xfId="0" applyNumberFormat="1" applyFont="1" applyFill="1" applyBorder="1" applyAlignment="1" applyProtection="1">
      <alignment horizontal="center" vertical="center"/>
      <protection locked="0"/>
    </xf>
    <xf numFmtId="49" fontId="2" fillId="5" borderId="5" xfId="0" applyNumberFormat="1" applyFont="1" applyFill="1" applyBorder="1" applyAlignment="1" applyProtection="1">
      <alignment horizontal="center" vertical="center"/>
      <protection locked="0"/>
    </xf>
    <xf numFmtId="49" fontId="2" fillId="5" borderId="9" xfId="0" applyNumberFormat="1" applyFont="1" applyFill="1" applyBorder="1" applyAlignment="1" applyProtection="1">
      <alignment horizontal="center" vertical="center"/>
      <protection locked="0"/>
    </xf>
    <xf numFmtId="49" fontId="2" fillId="5" borderId="10" xfId="0" applyNumberFormat="1" applyFont="1" applyFill="1" applyBorder="1" applyAlignment="1" applyProtection="1">
      <alignment horizontal="center" vertical="center"/>
      <protection locked="0"/>
    </xf>
    <xf numFmtId="0" fontId="2" fillId="7" borderId="25" xfId="0" applyFont="1" applyFill="1" applyBorder="1" applyAlignment="1" applyProtection="1">
      <alignment horizontal="center" vertical="center" shrinkToFit="1"/>
      <protection locked="0"/>
    </xf>
    <xf numFmtId="0" fontId="2" fillId="7" borderId="4" xfId="0" applyFont="1" applyFill="1" applyBorder="1" applyAlignment="1" applyProtection="1">
      <alignment horizontal="center" vertical="center" shrinkToFit="1"/>
      <protection locked="0"/>
    </xf>
    <xf numFmtId="0" fontId="2" fillId="7" borderId="5" xfId="0" applyFont="1" applyFill="1" applyBorder="1" applyAlignment="1" applyProtection="1">
      <alignment horizontal="center" vertical="center" shrinkToFit="1"/>
      <protection locked="0"/>
    </xf>
    <xf numFmtId="0" fontId="2" fillId="7" borderId="27" xfId="0" applyFont="1" applyFill="1" applyBorder="1" applyAlignment="1" applyProtection="1">
      <alignment horizontal="center" vertical="center" shrinkToFit="1"/>
      <protection locked="0"/>
    </xf>
    <xf numFmtId="0" fontId="2" fillId="7" borderId="9" xfId="0" applyFont="1" applyFill="1" applyBorder="1" applyAlignment="1" applyProtection="1">
      <alignment horizontal="center" vertical="center" shrinkToFit="1"/>
      <protection locked="0"/>
    </xf>
    <xf numFmtId="0" fontId="2" fillId="7" borderId="10" xfId="0" applyFont="1" applyFill="1" applyBorder="1" applyAlignment="1" applyProtection="1">
      <alignment horizontal="center" vertical="center" shrinkToFit="1"/>
      <protection locked="0"/>
    </xf>
    <xf numFmtId="0" fontId="2" fillId="7" borderId="0" xfId="0" applyFont="1" applyFill="1" applyBorder="1" applyAlignment="1" applyProtection="1">
      <alignment horizontal="left" vertical="center" shrinkToFit="1"/>
      <protection locked="0"/>
    </xf>
    <xf numFmtId="0" fontId="2" fillId="7" borderId="7" xfId="0" applyFont="1" applyFill="1" applyBorder="1" applyAlignment="1" applyProtection="1">
      <alignment horizontal="left" vertical="center" shrinkToFit="1"/>
      <protection locked="0"/>
    </xf>
    <xf numFmtId="0" fontId="2" fillId="7" borderId="41" xfId="0" applyFont="1" applyFill="1" applyBorder="1" applyAlignment="1" applyProtection="1">
      <alignment horizontal="left" vertical="center" shrinkToFit="1"/>
      <protection locked="0"/>
    </xf>
    <xf numFmtId="0" fontId="2" fillId="7" borderId="42" xfId="0" applyFont="1" applyFill="1" applyBorder="1" applyAlignment="1" applyProtection="1">
      <alignment horizontal="left" vertical="center" shrinkToFit="1"/>
      <protection locked="0"/>
    </xf>
    <xf numFmtId="49" fontId="2" fillId="7" borderId="25" xfId="0" applyNumberFormat="1" applyFont="1" applyFill="1" applyBorder="1" applyAlignment="1" applyProtection="1">
      <alignment horizontal="left" vertical="center" shrinkToFit="1"/>
      <protection locked="0"/>
    </xf>
    <xf numFmtId="49" fontId="2" fillId="7" borderId="4" xfId="0" applyNumberFormat="1" applyFont="1" applyFill="1" applyBorder="1" applyAlignment="1" applyProtection="1">
      <alignment horizontal="left" vertical="center" shrinkToFit="1"/>
      <protection locked="0"/>
    </xf>
    <xf numFmtId="49" fontId="2" fillId="7" borderId="5" xfId="0" applyNumberFormat="1" applyFont="1" applyFill="1" applyBorder="1" applyAlignment="1" applyProtection="1">
      <alignment horizontal="left" vertical="center" shrinkToFit="1"/>
      <protection locked="0"/>
    </xf>
    <xf numFmtId="49" fontId="2" fillId="7" borderId="27" xfId="0" applyNumberFormat="1" applyFont="1" applyFill="1" applyBorder="1" applyAlignment="1" applyProtection="1">
      <alignment horizontal="left" vertical="center" shrinkToFit="1"/>
      <protection locked="0"/>
    </xf>
    <xf numFmtId="49" fontId="2" fillId="7" borderId="9" xfId="0" applyNumberFormat="1" applyFont="1" applyFill="1" applyBorder="1" applyAlignment="1" applyProtection="1">
      <alignment horizontal="left" vertical="center" shrinkToFit="1"/>
      <protection locked="0"/>
    </xf>
    <xf numFmtId="49" fontId="2" fillId="7" borderId="10" xfId="0" applyNumberFormat="1" applyFont="1" applyFill="1" applyBorder="1" applyAlignment="1" applyProtection="1">
      <alignment horizontal="left" vertical="center" shrinkToFit="1"/>
      <protection locked="0"/>
    </xf>
    <xf numFmtId="0" fontId="2" fillId="7" borderId="4" xfId="0" applyFont="1" applyFill="1" applyBorder="1" applyAlignment="1" applyProtection="1">
      <alignment horizontal="center" vertical="center"/>
      <protection locked="0"/>
    </xf>
    <xf numFmtId="0" fontId="2" fillId="7" borderId="9" xfId="0" applyFont="1" applyFill="1" applyBorder="1" applyAlignment="1" applyProtection="1">
      <alignment horizontal="center" vertical="center"/>
      <protection locked="0"/>
    </xf>
    <xf numFmtId="0" fontId="2" fillId="7" borderId="39" xfId="0" applyFont="1" applyFill="1" applyBorder="1" applyAlignment="1" applyProtection="1">
      <alignment horizontal="center" vertical="center"/>
      <protection locked="0"/>
    </xf>
    <xf numFmtId="0" fontId="2" fillId="7" borderId="40" xfId="0" applyFont="1" applyFill="1" applyBorder="1" applyAlignment="1" applyProtection="1">
      <alignment horizontal="center" vertical="center"/>
      <protection locked="0"/>
    </xf>
    <xf numFmtId="49" fontId="2" fillId="7" borderId="4" xfId="0" quotePrefix="1" applyNumberFormat="1" applyFont="1" applyFill="1" applyBorder="1" applyAlignment="1" applyProtection="1">
      <alignment horizontal="center" vertical="center"/>
      <protection locked="0"/>
    </xf>
    <xf numFmtId="49" fontId="2" fillId="7" borderId="4" xfId="0" applyNumberFormat="1" applyFont="1" applyFill="1" applyBorder="1" applyAlignment="1" applyProtection="1">
      <alignment horizontal="center" vertical="center"/>
      <protection locked="0"/>
    </xf>
    <xf numFmtId="49" fontId="2" fillId="7" borderId="5" xfId="0" applyNumberFormat="1" applyFont="1" applyFill="1" applyBorder="1" applyAlignment="1" applyProtection="1">
      <alignment horizontal="center" vertical="center"/>
      <protection locked="0"/>
    </xf>
    <xf numFmtId="49" fontId="2" fillId="7" borderId="0" xfId="0" applyNumberFormat="1" applyFont="1" applyFill="1" applyBorder="1" applyAlignment="1" applyProtection="1">
      <alignment horizontal="center" vertical="center"/>
      <protection locked="0"/>
    </xf>
    <xf numFmtId="49" fontId="2" fillId="7" borderId="7" xfId="0" applyNumberFormat="1" applyFont="1" applyFill="1" applyBorder="1" applyAlignment="1" applyProtection="1">
      <alignment horizontal="center" vertical="center"/>
      <protection locked="0"/>
    </xf>
    <xf numFmtId="176" fontId="2" fillId="7" borderId="25" xfId="1" applyNumberFormat="1" applyFont="1" applyFill="1" applyBorder="1" applyAlignment="1" applyProtection="1">
      <alignment horizontal="right" vertical="center"/>
      <protection locked="0"/>
    </xf>
    <xf numFmtId="176" fontId="2" fillId="7" borderId="4" xfId="1" applyNumberFormat="1" applyFont="1" applyFill="1" applyBorder="1" applyAlignment="1" applyProtection="1">
      <alignment horizontal="right" vertical="center"/>
      <protection locked="0"/>
    </xf>
    <xf numFmtId="176" fontId="2" fillId="7" borderId="5" xfId="1" applyNumberFormat="1" applyFont="1" applyFill="1" applyBorder="1" applyAlignment="1" applyProtection="1">
      <alignment horizontal="right" vertical="center"/>
      <protection locked="0"/>
    </xf>
    <xf numFmtId="176" fontId="2" fillId="7" borderId="27" xfId="1" applyNumberFormat="1" applyFont="1" applyFill="1" applyBorder="1" applyAlignment="1" applyProtection="1">
      <alignment horizontal="right" vertical="center"/>
      <protection locked="0"/>
    </xf>
    <xf numFmtId="176" fontId="2" fillId="7" borderId="9" xfId="1" applyNumberFormat="1" applyFont="1" applyFill="1" applyBorder="1" applyAlignment="1" applyProtection="1">
      <alignment horizontal="right" vertical="center"/>
      <protection locked="0"/>
    </xf>
    <xf numFmtId="176" fontId="2" fillId="7" borderId="10" xfId="1" applyNumberFormat="1" applyFont="1" applyFill="1" applyBorder="1" applyAlignment="1" applyProtection="1">
      <alignment horizontal="right" vertical="center"/>
      <protection locked="0"/>
    </xf>
    <xf numFmtId="0" fontId="4" fillId="7" borderId="29" xfId="0" applyNumberFormat="1" applyFont="1" applyFill="1" applyBorder="1" applyAlignment="1" applyProtection="1">
      <alignment horizontal="center"/>
      <protection locked="0"/>
    </xf>
    <xf numFmtId="0" fontId="4" fillId="7" borderId="11" xfId="0" applyNumberFormat="1" applyFont="1" applyFill="1" applyBorder="1" applyAlignment="1" applyProtection="1">
      <alignment horizontal="center"/>
      <protection locked="0"/>
    </xf>
    <xf numFmtId="0" fontId="4" fillId="5" borderId="11" xfId="0" applyNumberFormat="1" applyFont="1" applyFill="1" applyBorder="1" applyAlignment="1" applyProtection="1">
      <alignment horizontal="center"/>
      <protection locked="0"/>
    </xf>
    <xf numFmtId="0" fontId="4" fillId="5" borderId="26" xfId="0" applyNumberFormat="1" applyFont="1" applyFill="1" applyBorder="1" applyAlignment="1" applyProtection="1">
      <alignment horizontal="center"/>
      <protection locked="0"/>
    </xf>
    <xf numFmtId="0" fontId="4" fillId="5" borderId="29" xfId="0" applyNumberFormat="1" applyFont="1" applyFill="1" applyBorder="1" applyAlignment="1" applyProtection="1">
      <alignment horizontal="center"/>
      <protection locked="0"/>
    </xf>
    <xf numFmtId="0" fontId="4" fillId="5" borderId="53" xfId="0" applyNumberFormat="1" applyFont="1" applyFill="1" applyBorder="1" applyAlignment="1" applyProtection="1">
      <alignment horizontal="center"/>
      <protection locked="0"/>
    </xf>
    <xf numFmtId="0" fontId="4" fillId="5" borderId="28" xfId="0" applyNumberFormat="1" applyFont="1" applyFill="1" applyBorder="1" applyAlignment="1" applyProtection="1">
      <alignment horizontal="center"/>
      <protection locked="0"/>
    </xf>
    <xf numFmtId="0" fontId="4" fillId="5" borderId="54" xfId="0" applyNumberFormat="1" applyFont="1" applyFill="1" applyBorder="1" applyAlignment="1" applyProtection="1">
      <alignment horizontal="center"/>
      <protection locked="0"/>
    </xf>
    <xf numFmtId="176" fontId="2" fillId="7" borderId="25" xfId="1" quotePrefix="1" applyNumberFormat="1" applyFont="1" applyFill="1" applyBorder="1" applyAlignment="1" applyProtection="1">
      <alignment horizontal="right" vertical="center"/>
      <protection locked="0"/>
    </xf>
    <xf numFmtId="0" fontId="4" fillId="7" borderId="55" xfId="0" applyNumberFormat="1" applyFont="1" applyFill="1" applyBorder="1" applyAlignment="1" applyProtection="1">
      <alignment horizontal="center"/>
      <protection locked="0"/>
    </xf>
    <xf numFmtId="0" fontId="4" fillId="7" borderId="23" xfId="0" applyNumberFormat="1" applyFont="1" applyFill="1" applyBorder="1" applyAlignment="1" applyProtection="1">
      <alignment horizontal="center"/>
      <protection locked="0"/>
    </xf>
    <xf numFmtId="0" fontId="4" fillId="7" borderId="56" xfId="0" applyNumberFormat="1" applyFont="1" applyFill="1" applyBorder="1" applyAlignment="1" applyProtection="1">
      <alignment horizontal="center"/>
      <protection locked="0"/>
    </xf>
    <xf numFmtId="0" fontId="4" fillId="7" borderId="26" xfId="0" applyNumberFormat="1" applyFont="1" applyFill="1" applyBorder="1" applyAlignment="1" applyProtection="1">
      <alignment horizontal="center"/>
      <protection locked="0"/>
    </xf>
    <xf numFmtId="49" fontId="2" fillId="7" borderId="35" xfId="0" applyNumberFormat="1" applyFont="1" applyFill="1" applyBorder="1" applyAlignment="1" applyProtection="1">
      <alignment horizontal="center" vertical="center"/>
      <protection locked="0"/>
    </xf>
    <xf numFmtId="49" fontId="2" fillId="7" borderId="36" xfId="0" applyNumberFormat="1" applyFont="1" applyFill="1" applyBorder="1" applyAlignment="1" applyProtection="1">
      <alignment horizontal="center" vertical="center"/>
      <protection locked="0"/>
    </xf>
    <xf numFmtId="0" fontId="2" fillId="7" borderId="15" xfId="0" applyFont="1" applyFill="1" applyBorder="1" applyAlignment="1" applyProtection="1">
      <alignment horizontal="left" vertical="center" shrinkToFit="1"/>
      <protection locked="0"/>
    </xf>
    <xf numFmtId="0" fontId="10" fillId="0" borderId="0" xfId="0" applyFont="1" applyBorder="1" applyAlignment="1" applyProtection="1">
      <alignment horizontal="distributed" shrinkToFit="1"/>
      <protection hidden="1"/>
    </xf>
    <xf numFmtId="0" fontId="26" fillId="0" borderId="47" xfId="0" applyNumberFormat="1" applyFont="1" applyFill="1" applyBorder="1" applyAlignment="1" applyProtection="1">
      <alignment horizontal="left" wrapText="1"/>
      <protection hidden="1"/>
    </xf>
    <xf numFmtId="0" fontId="26" fillId="0" borderId="26" xfId="0" applyNumberFormat="1" applyFont="1" applyFill="1" applyBorder="1" applyAlignment="1" applyProtection="1">
      <alignment horizontal="left" wrapText="1"/>
      <protection hidden="1"/>
    </xf>
    <xf numFmtId="0" fontId="7" fillId="0" borderId="51" xfId="0" applyFont="1" applyBorder="1" applyAlignment="1" applyProtection="1">
      <alignment horizontal="center" vertical="center"/>
      <protection hidden="1"/>
    </xf>
    <xf numFmtId="0" fontId="7" fillId="0" borderId="50"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11" xfId="0" applyFont="1" applyBorder="1" applyAlignment="1" applyProtection="1">
      <alignment horizontal="center" vertical="center"/>
      <protection hidden="1"/>
    </xf>
    <xf numFmtId="176" fontId="26" fillId="4" borderId="4" xfId="1" applyNumberFormat="1" applyFont="1" applyFill="1" applyBorder="1" applyAlignment="1" applyProtection="1">
      <alignment horizontal="right" shrinkToFit="1"/>
      <protection hidden="1"/>
    </xf>
    <xf numFmtId="176" fontId="26" fillId="4" borderId="0" xfId="1" applyNumberFormat="1" applyFont="1" applyFill="1" applyBorder="1" applyAlignment="1" applyProtection="1">
      <alignment horizontal="right" shrinkToFit="1"/>
      <protection hidden="1"/>
    </xf>
    <xf numFmtId="176" fontId="26" fillId="4" borderId="9" xfId="1" applyNumberFormat="1" applyFont="1" applyFill="1" applyBorder="1" applyAlignment="1" applyProtection="1">
      <alignment horizontal="right" shrinkToFit="1"/>
      <protection hidden="1"/>
    </xf>
    <xf numFmtId="176" fontId="26" fillId="4" borderId="256" xfId="1" applyNumberFormat="1" applyFont="1" applyFill="1" applyBorder="1" applyAlignment="1" applyProtection="1">
      <alignment horizontal="right" shrinkToFit="1"/>
      <protection hidden="1"/>
    </xf>
    <xf numFmtId="176" fontId="26" fillId="4" borderId="127" xfId="1" applyNumberFormat="1" applyFont="1" applyFill="1" applyBorder="1" applyAlignment="1" applyProtection="1">
      <alignment horizontal="right" shrinkToFit="1"/>
      <protection hidden="1"/>
    </xf>
    <xf numFmtId="176" fontId="26" fillId="4" borderId="126" xfId="1" applyNumberFormat="1" applyFont="1" applyFill="1" applyBorder="1" applyAlignment="1" applyProtection="1">
      <alignment horizontal="right" shrinkToFit="1"/>
      <protection hidden="1"/>
    </xf>
    <xf numFmtId="176" fontId="26" fillId="4" borderId="5" xfId="1" applyNumberFormat="1" applyFont="1" applyFill="1" applyBorder="1" applyAlignment="1" applyProtection="1">
      <alignment horizontal="right" shrinkToFit="1"/>
      <protection hidden="1"/>
    </xf>
    <xf numFmtId="176" fontId="26" fillId="4" borderId="7" xfId="1" applyNumberFormat="1" applyFont="1" applyFill="1" applyBorder="1" applyAlignment="1" applyProtection="1">
      <alignment horizontal="right" shrinkToFit="1"/>
      <protection hidden="1"/>
    </xf>
    <xf numFmtId="176" fontId="26" fillId="4" borderId="10" xfId="1" applyNumberFormat="1" applyFont="1" applyFill="1" applyBorder="1" applyAlignment="1" applyProtection="1">
      <alignment horizontal="right" shrinkToFit="1"/>
      <protection hidden="1"/>
    </xf>
    <xf numFmtId="0" fontId="7" fillId="4" borderId="51" xfId="0" applyFont="1" applyFill="1" applyBorder="1" applyAlignment="1" applyProtection="1">
      <alignment horizontal="distributed" vertical="center"/>
      <protection hidden="1"/>
    </xf>
    <xf numFmtId="0" fontId="7" fillId="4" borderId="50" xfId="0" applyFont="1" applyFill="1" applyBorder="1" applyAlignment="1" applyProtection="1">
      <alignment horizontal="distributed" vertical="center"/>
      <protection hidden="1"/>
    </xf>
    <xf numFmtId="0" fontId="7" fillId="4" borderId="29" xfId="0" applyFont="1" applyFill="1" applyBorder="1" applyAlignment="1" applyProtection="1">
      <alignment horizontal="distributed" vertical="center"/>
      <protection hidden="1"/>
    </xf>
    <xf numFmtId="0" fontId="7" fillId="4" borderId="11" xfId="0" applyFont="1" applyFill="1" applyBorder="1" applyAlignment="1" applyProtection="1">
      <alignment horizontal="distributed" vertical="center"/>
      <protection hidden="1"/>
    </xf>
    <xf numFmtId="0" fontId="7" fillId="4" borderId="53" xfId="0" applyFont="1" applyFill="1" applyBorder="1" applyAlignment="1" applyProtection="1">
      <alignment horizontal="distributed" vertical="center"/>
      <protection hidden="1"/>
    </xf>
    <xf numFmtId="0" fontId="7" fillId="4" borderId="28" xfId="0" applyFont="1" applyFill="1" applyBorder="1" applyAlignment="1" applyProtection="1">
      <alignment horizontal="distributed" vertical="center"/>
      <protection hidden="1"/>
    </xf>
    <xf numFmtId="0" fontId="26" fillId="0" borderId="123" xfId="0" applyNumberFormat="1" applyFont="1" applyFill="1" applyBorder="1" applyAlignment="1" applyProtection="1">
      <alignment horizontal="left" wrapText="1"/>
      <protection hidden="1"/>
    </xf>
    <xf numFmtId="0" fontId="26" fillId="0" borderId="88" xfId="0" applyNumberFormat="1" applyFont="1" applyFill="1" applyBorder="1" applyAlignment="1" applyProtection="1">
      <alignment horizontal="left" wrapText="1"/>
      <protection hidden="1"/>
    </xf>
    <xf numFmtId="0" fontId="26" fillId="0" borderId="193" xfId="0" applyNumberFormat="1" applyFont="1" applyFill="1" applyBorder="1" applyAlignment="1" applyProtection="1">
      <alignment horizontal="left" wrapText="1"/>
      <protection hidden="1"/>
    </xf>
    <xf numFmtId="0" fontId="26" fillId="0" borderId="96" xfId="0" applyNumberFormat="1" applyFont="1" applyFill="1" applyBorder="1" applyAlignment="1" applyProtection="1">
      <alignment horizontal="left" vertical="center" wrapText="1"/>
      <protection hidden="1"/>
    </xf>
    <xf numFmtId="0" fontId="26" fillId="0" borderId="48" xfId="0" applyNumberFormat="1" applyFont="1" applyFill="1" applyBorder="1" applyAlignment="1" applyProtection="1">
      <alignment horizontal="left" wrapText="1"/>
      <protection hidden="1"/>
    </xf>
    <xf numFmtId="0" fontId="26" fillId="0" borderId="11" xfId="0" applyNumberFormat="1" applyFont="1" applyFill="1" applyBorder="1" applyAlignment="1" applyProtection="1">
      <alignment horizontal="left" vertical="center" wrapText="1"/>
      <protection hidden="1"/>
    </xf>
    <xf numFmtId="0" fontId="26" fillId="0" borderId="47" xfId="0" applyNumberFormat="1" applyFont="1" applyFill="1" applyBorder="1" applyAlignment="1" applyProtection="1">
      <alignment horizontal="left" vertical="center" wrapText="1"/>
      <protection hidden="1"/>
    </xf>
    <xf numFmtId="0" fontId="26" fillId="0" borderId="184" xfId="0" applyNumberFormat="1" applyFont="1" applyFill="1" applyBorder="1" applyAlignment="1" applyProtection="1">
      <alignment horizontal="left" wrapText="1"/>
      <protection hidden="1"/>
    </xf>
    <xf numFmtId="0" fontId="26" fillId="0" borderId="180" xfId="0" applyNumberFormat="1" applyFont="1" applyFill="1" applyBorder="1" applyAlignment="1" applyProtection="1">
      <alignment horizontal="left" wrapText="1"/>
      <protection hidden="1"/>
    </xf>
    <xf numFmtId="0" fontId="26" fillId="0" borderId="11" xfId="0" applyNumberFormat="1" applyFont="1" applyFill="1" applyBorder="1" applyAlignment="1" applyProtection="1">
      <alignment horizontal="left" vertical="center"/>
      <protection hidden="1"/>
    </xf>
    <xf numFmtId="0" fontId="26" fillId="0" borderId="47" xfId="0" applyNumberFormat="1" applyFont="1" applyFill="1" applyBorder="1" applyAlignment="1" applyProtection="1">
      <alignment horizontal="left" vertical="center"/>
      <protection hidden="1"/>
    </xf>
    <xf numFmtId="0" fontId="26" fillId="0" borderId="181" xfId="0" applyNumberFormat="1" applyFont="1" applyFill="1" applyBorder="1" applyAlignment="1" applyProtection="1">
      <alignment horizontal="left" wrapText="1"/>
      <protection hidden="1"/>
    </xf>
    <xf numFmtId="0" fontId="26" fillId="0" borderId="185" xfId="0" applyNumberFormat="1" applyFont="1" applyFill="1" applyBorder="1" applyAlignment="1" applyProtection="1">
      <alignment horizontal="left" wrapText="1"/>
      <protection hidden="1"/>
    </xf>
    <xf numFmtId="0" fontId="26" fillId="0" borderId="194" xfId="0" applyNumberFormat="1" applyFont="1" applyFill="1" applyBorder="1" applyAlignment="1" applyProtection="1">
      <alignment horizontal="left" wrapText="1"/>
      <protection hidden="1"/>
    </xf>
    <xf numFmtId="0" fontId="26" fillId="0" borderId="195" xfId="0" applyNumberFormat="1" applyFont="1" applyFill="1" applyBorder="1" applyAlignment="1" applyProtection="1">
      <alignment horizontal="left" wrapText="1"/>
      <protection hidden="1"/>
    </xf>
    <xf numFmtId="0" fontId="26" fillId="0" borderId="192" xfId="0" applyNumberFormat="1" applyFont="1" applyFill="1" applyBorder="1" applyAlignment="1" applyProtection="1">
      <alignment horizontal="left" wrapText="1"/>
      <protection hidden="1"/>
    </xf>
    <xf numFmtId="0" fontId="26" fillId="0" borderId="152" xfId="0" applyNumberFormat="1" applyFont="1" applyFill="1" applyBorder="1" applyAlignment="1" applyProtection="1">
      <alignment horizontal="left" wrapText="1"/>
      <protection hidden="1"/>
    </xf>
    <xf numFmtId="0" fontId="26" fillId="0" borderId="189" xfId="0" applyNumberFormat="1" applyFont="1" applyFill="1" applyBorder="1" applyAlignment="1" applyProtection="1">
      <alignment horizontal="left" wrapText="1"/>
      <protection hidden="1"/>
    </xf>
    <xf numFmtId="0" fontId="26" fillId="0" borderId="153" xfId="0" applyNumberFormat="1" applyFont="1" applyFill="1" applyBorder="1" applyAlignment="1" applyProtection="1">
      <alignment horizontal="left" wrapText="1"/>
      <protection hidden="1"/>
    </xf>
    <xf numFmtId="0" fontId="26" fillId="0" borderId="87" xfId="0" applyNumberFormat="1" applyFont="1" applyFill="1" applyBorder="1" applyAlignment="1" applyProtection="1">
      <alignment horizontal="left" vertical="center" wrapText="1"/>
      <protection hidden="1"/>
    </xf>
    <xf numFmtId="0" fontId="26" fillId="0" borderId="243" xfId="0" applyNumberFormat="1" applyFont="1" applyFill="1" applyBorder="1" applyAlignment="1" applyProtection="1">
      <alignment horizontal="left" wrapText="1"/>
      <protection hidden="1"/>
    </xf>
    <xf numFmtId="0" fontId="26" fillId="0" borderId="198" xfId="0" applyNumberFormat="1" applyFont="1" applyFill="1" applyBorder="1" applyAlignment="1" applyProtection="1">
      <alignment horizontal="left" wrapText="1"/>
      <protection hidden="1"/>
    </xf>
    <xf numFmtId="0" fontId="26" fillId="0" borderId="199" xfId="0" applyNumberFormat="1" applyFont="1" applyFill="1" applyBorder="1" applyAlignment="1" applyProtection="1">
      <alignment horizontal="left" wrapText="1"/>
      <protection hidden="1"/>
    </xf>
    <xf numFmtId="0" fontId="26" fillId="0" borderId="200" xfId="0" applyNumberFormat="1" applyFont="1" applyFill="1" applyBorder="1" applyAlignment="1" applyProtection="1">
      <alignment horizontal="left" wrapText="1"/>
      <protection hidden="1"/>
    </xf>
    <xf numFmtId="0" fontId="26" fillId="0" borderId="196" xfId="0" applyNumberFormat="1" applyFont="1" applyFill="1" applyBorder="1" applyAlignment="1" applyProtection="1">
      <alignment horizontal="left" wrapText="1"/>
      <protection hidden="1"/>
    </xf>
    <xf numFmtId="0" fontId="26" fillId="0" borderId="53" xfId="0" applyNumberFormat="1" applyFont="1" applyFill="1" applyBorder="1" applyAlignment="1" applyProtection="1">
      <alignment horizontal="left" wrapText="1"/>
      <protection hidden="1"/>
    </xf>
    <xf numFmtId="0" fontId="26" fillId="0" borderId="28" xfId="0" applyNumberFormat="1" applyFont="1" applyFill="1" applyBorder="1" applyAlignment="1" applyProtection="1">
      <alignment horizontal="left" wrapText="1"/>
      <protection hidden="1"/>
    </xf>
    <xf numFmtId="0" fontId="26" fillId="0" borderId="116" xfId="0" applyNumberFormat="1" applyFont="1" applyFill="1" applyBorder="1" applyAlignment="1" applyProtection="1">
      <alignment horizontal="left" wrapText="1"/>
      <protection hidden="1"/>
    </xf>
    <xf numFmtId="0" fontId="26" fillId="0" borderId="119" xfId="0" applyNumberFormat="1" applyFont="1" applyFill="1" applyBorder="1" applyAlignment="1" applyProtection="1">
      <alignment horizontal="left" wrapText="1"/>
      <protection hidden="1"/>
    </xf>
    <xf numFmtId="0" fontId="26" fillId="0" borderId="187" xfId="0" applyNumberFormat="1" applyFont="1" applyFill="1" applyBorder="1" applyAlignment="1" applyProtection="1">
      <alignment horizontal="left" wrapText="1"/>
      <protection hidden="1"/>
    </xf>
    <xf numFmtId="0" fontId="26" fillId="0" borderId="153" xfId="0" applyNumberFormat="1" applyFont="1" applyFill="1" applyBorder="1" applyAlignment="1" applyProtection="1">
      <alignment horizontal="left" vertical="center" wrapText="1"/>
      <protection hidden="1"/>
    </xf>
    <xf numFmtId="0" fontId="26" fillId="0" borderId="152" xfId="0" applyNumberFormat="1" applyFont="1" applyFill="1" applyBorder="1" applyAlignment="1" applyProtection="1">
      <alignment horizontal="left" vertical="center" wrapText="1"/>
      <protection hidden="1"/>
    </xf>
    <xf numFmtId="0" fontId="26" fillId="0" borderId="110" xfId="0" applyNumberFormat="1" applyFont="1" applyFill="1" applyBorder="1" applyAlignment="1" applyProtection="1">
      <alignment horizontal="left" vertical="center" wrapText="1"/>
      <protection hidden="1"/>
    </xf>
    <xf numFmtId="0" fontId="26" fillId="0" borderId="186" xfId="0" applyNumberFormat="1" applyFont="1" applyFill="1" applyBorder="1" applyAlignment="1" applyProtection="1">
      <alignment horizontal="left" wrapText="1"/>
      <protection hidden="1"/>
    </xf>
    <xf numFmtId="0" fontId="7" fillId="0" borderId="65" xfId="0" applyNumberFormat="1" applyFont="1" applyFill="1" applyBorder="1" applyAlignment="1" applyProtection="1">
      <alignment horizontal="center" vertical="center" wrapText="1"/>
      <protection hidden="1"/>
    </xf>
    <xf numFmtId="0" fontId="7" fillId="0" borderId="66" xfId="0" applyNumberFormat="1" applyFont="1" applyFill="1" applyBorder="1" applyAlignment="1" applyProtection="1">
      <alignment horizontal="center" vertical="center" wrapText="1"/>
      <protection hidden="1"/>
    </xf>
    <xf numFmtId="0" fontId="7" fillId="0" borderId="285" xfId="0" applyNumberFormat="1" applyFont="1" applyFill="1" applyBorder="1" applyAlignment="1" applyProtection="1">
      <alignment horizontal="center" vertical="center" wrapText="1"/>
      <protection hidden="1"/>
    </xf>
    <xf numFmtId="0" fontId="7" fillId="0" borderId="145" xfId="0" applyNumberFormat="1" applyFont="1" applyFill="1" applyBorder="1" applyAlignment="1" applyProtection="1">
      <alignment horizontal="center" vertical="center" wrapText="1"/>
      <protection hidden="1"/>
    </xf>
    <xf numFmtId="0" fontId="7" fillId="0" borderId="286" xfId="0" applyNumberFormat="1" applyFont="1" applyFill="1" applyBorder="1" applyAlignment="1" applyProtection="1">
      <alignment horizontal="center" vertical="center" wrapText="1"/>
      <protection hidden="1"/>
    </xf>
    <xf numFmtId="0" fontId="7" fillId="0" borderId="0" xfId="0" applyNumberFormat="1" applyFont="1" applyFill="1" applyBorder="1" applyAlignment="1" applyProtection="1">
      <alignment horizontal="center" vertical="center" wrapText="1"/>
      <protection hidden="1"/>
    </xf>
    <xf numFmtId="0" fontId="7" fillId="0" borderId="127" xfId="0" applyNumberFormat="1" applyFont="1" applyFill="1" applyBorder="1" applyAlignment="1" applyProtection="1">
      <alignment horizontal="center" vertical="center" wrapText="1"/>
      <protection hidden="1"/>
    </xf>
    <xf numFmtId="0" fontId="26" fillId="0" borderId="145" xfId="0" applyNumberFormat="1" applyFont="1" applyFill="1" applyBorder="1" applyAlignment="1" applyProtection="1">
      <alignment horizontal="left" wrapText="1"/>
      <protection hidden="1"/>
    </xf>
    <xf numFmtId="0" fontId="26" fillId="0" borderId="66" xfId="0" applyNumberFormat="1" applyFont="1" applyFill="1" applyBorder="1" applyAlignment="1" applyProtection="1">
      <alignment horizontal="left" wrapText="1"/>
      <protection hidden="1"/>
    </xf>
    <xf numFmtId="0" fontId="26" fillId="0" borderId="285" xfId="0" applyNumberFormat="1" applyFont="1" applyFill="1" applyBorder="1" applyAlignment="1" applyProtection="1">
      <alignment horizontal="left" wrapText="1"/>
      <protection hidden="1"/>
    </xf>
    <xf numFmtId="0" fontId="26" fillId="0" borderId="126" xfId="0" applyNumberFormat="1" applyFont="1" applyFill="1" applyBorder="1" applyAlignment="1" applyProtection="1">
      <alignment horizontal="left" wrapText="1"/>
      <protection hidden="1"/>
    </xf>
    <xf numFmtId="0" fontId="26" fillId="0" borderId="9" xfId="0" applyNumberFormat="1" applyFont="1" applyFill="1" applyBorder="1" applyAlignment="1" applyProtection="1">
      <alignment horizontal="left" wrapText="1"/>
      <protection hidden="1"/>
    </xf>
    <xf numFmtId="0" fontId="26" fillId="0" borderId="21" xfId="0" applyNumberFormat="1" applyFont="1" applyFill="1" applyBorder="1" applyAlignment="1" applyProtection="1">
      <alignment horizontal="left" wrapText="1"/>
      <protection hidden="1"/>
    </xf>
    <xf numFmtId="0" fontId="26" fillId="0" borderId="287" xfId="0" applyNumberFormat="1" applyFont="1" applyFill="1" applyBorder="1" applyAlignment="1" applyProtection="1">
      <alignment horizontal="left" wrapText="1"/>
      <protection hidden="1"/>
    </xf>
    <xf numFmtId="0" fontId="26" fillId="0" borderId="91" xfId="0" applyNumberFormat="1" applyFont="1" applyFill="1" applyBorder="1" applyAlignment="1" applyProtection="1">
      <alignment horizontal="left" wrapText="1"/>
      <protection hidden="1"/>
    </xf>
    <xf numFmtId="0" fontId="26" fillId="0" borderId="27" xfId="0" applyNumberFormat="1" applyFont="1" applyFill="1" applyBorder="1" applyAlignment="1" applyProtection="1">
      <alignment horizontal="left" wrapText="1"/>
      <protection hidden="1"/>
    </xf>
    <xf numFmtId="0" fontId="26" fillId="0" borderId="125" xfId="0" applyNumberFormat="1" applyFont="1" applyFill="1" applyBorder="1" applyAlignment="1" applyProtection="1">
      <alignment horizontal="left" wrapText="1"/>
      <protection hidden="1"/>
    </xf>
    <xf numFmtId="0" fontId="26" fillId="0" borderId="197" xfId="0" applyNumberFormat="1" applyFont="1" applyFill="1" applyBorder="1" applyAlignment="1" applyProtection="1">
      <alignment horizontal="left" wrapText="1"/>
      <protection hidden="1"/>
    </xf>
    <xf numFmtId="0" fontId="26" fillId="0" borderId="67" xfId="0" applyNumberFormat="1" applyFont="1" applyFill="1" applyBorder="1" applyAlignment="1" applyProtection="1">
      <alignment horizontal="left" wrapText="1"/>
      <protection hidden="1"/>
    </xf>
    <xf numFmtId="0" fontId="26" fillId="0" borderId="130" xfId="0" applyNumberFormat="1" applyFont="1" applyFill="1" applyBorder="1" applyAlignment="1" applyProtection="1">
      <alignment horizontal="left" wrapText="1"/>
      <protection hidden="1"/>
    </xf>
    <xf numFmtId="0" fontId="26" fillId="0" borderId="71" xfId="0" applyNumberFormat="1" applyFont="1" applyFill="1" applyBorder="1" applyAlignment="1" applyProtection="1">
      <alignment horizontal="left" wrapText="1"/>
      <protection hidden="1"/>
    </xf>
    <xf numFmtId="0" fontId="26" fillId="0" borderId="72" xfId="0" applyNumberFormat="1" applyFont="1" applyFill="1" applyBorder="1" applyAlignment="1" applyProtection="1">
      <alignment horizontal="left" wrapText="1"/>
      <protection hidden="1"/>
    </xf>
    <xf numFmtId="0" fontId="2" fillId="9" borderId="3" xfId="0" applyNumberFormat="1" applyFont="1" applyFill="1" applyBorder="1" applyAlignment="1" applyProtection="1">
      <alignment horizontal="center" vertical="center"/>
      <protection hidden="1"/>
    </xf>
    <xf numFmtId="0" fontId="2" fillId="9" borderId="4" xfId="0" applyNumberFormat="1" applyFont="1" applyFill="1" applyBorder="1" applyAlignment="1" applyProtection="1">
      <alignment horizontal="center" vertical="center"/>
      <protection hidden="1"/>
    </xf>
    <xf numFmtId="0" fontId="2" fillId="9" borderId="0" xfId="0" applyNumberFormat="1" applyFont="1" applyFill="1" applyBorder="1" applyAlignment="1" applyProtection="1">
      <alignment horizontal="center" vertical="center"/>
      <protection hidden="1"/>
    </xf>
    <xf numFmtId="0" fontId="2" fillId="9" borderId="7" xfId="0" applyNumberFormat="1" applyFont="1" applyFill="1" applyBorder="1" applyAlignment="1" applyProtection="1">
      <alignment horizontal="center" vertical="center"/>
      <protection hidden="1"/>
    </xf>
    <xf numFmtId="0" fontId="2" fillId="9" borderId="8" xfId="0" applyNumberFormat="1" applyFont="1" applyFill="1" applyBorder="1" applyAlignment="1" applyProtection="1">
      <alignment horizontal="center" vertical="center"/>
      <protection hidden="1"/>
    </xf>
    <xf numFmtId="0" fontId="2" fillId="9" borderId="9" xfId="0" applyNumberFormat="1" applyFont="1" applyFill="1" applyBorder="1" applyAlignment="1" applyProtection="1">
      <alignment horizontal="center" vertical="center"/>
      <protection hidden="1"/>
    </xf>
    <xf numFmtId="0" fontId="2" fillId="9" borderId="10" xfId="0" applyNumberFormat="1" applyFont="1" applyFill="1" applyBorder="1" applyAlignment="1" applyProtection="1">
      <alignment horizontal="center" vertical="center"/>
      <protection hidden="1"/>
    </xf>
    <xf numFmtId="0" fontId="26" fillId="0" borderId="0" xfId="0" applyNumberFormat="1" applyFont="1" applyFill="1" applyBorder="1" applyAlignment="1" applyProtection="1">
      <alignment horizontal="left" wrapText="1"/>
      <protection hidden="1"/>
    </xf>
    <xf numFmtId="0" fontId="26" fillId="0" borderId="127" xfId="0" applyNumberFormat="1" applyFont="1" applyFill="1" applyBorder="1" applyAlignment="1" applyProtection="1">
      <alignment horizontal="left" wrapText="1"/>
      <protection hidden="1"/>
    </xf>
    <xf numFmtId="0" fontId="9" fillId="7" borderId="88" xfId="0" applyFont="1" applyFill="1" applyBorder="1" applyAlignment="1" applyProtection="1">
      <alignment horizontal="center" shrinkToFit="1"/>
      <protection locked="0"/>
    </xf>
    <xf numFmtId="0" fontId="9" fillId="7" borderId="103" xfId="0" applyFont="1" applyFill="1" applyBorder="1" applyAlignment="1" applyProtection="1">
      <alignment horizontal="center" shrinkToFit="1"/>
      <protection locked="0"/>
    </xf>
    <xf numFmtId="0" fontId="9" fillId="7" borderId="104" xfId="0" applyFont="1" applyFill="1" applyBorder="1" applyAlignment="1" applyProtection="1">
      <alignment horizontal="center" shrinkToFit="1"/>
      <protection locked="0"/>
    </xf>
    <xf numFmtId="0" fontId="9" fillId="7" borderId="48" xfId="0" applyFont="1" applyFill="1" applyBorder="1" applyAlignment="1" applyProtection="1">
      <alignment horizontal="left" shrinkToFit="1"/>
      <protection locked="0"/>
    </xf>
    <xf numFmtId="0" fontId="9" fillId="7" borderId="97" xfId="0" applyFont="1" applyFill="1" applyBorder="1" applyAlignment="1" applyProtection="1">
      <alignment horizontal="center" shrinkToFit="1"/>
      <protection locked="0"/>
    </xf>
    <xf numFmtId="0" fontId="9" fillId="7" borderId="98" xfId="0" applyFont="1" applyFill="1" applyBorder="1" applyAlignment="1" applyProtection="1">
      <alignment horizontal="center" shrinkToFit="1"/>
      <protection locked="0"/>
    </xf>
    <xf numFmtId="0" fontId="9" fillId="7" borderId="0" xfId="0" applyFont="1" applyFill="1" applyBorder="1" applyAlignment="1" applyProtection="1">
      <alignment horizontal="center" shrinkToFit="1"/>
      <protection locked="0"/>
    </xf>
    <xf numFmtId="0" fontId="9" fillId="7" borderId="16" xfId="0" applyFont="1" applyFill="1" applyBorder="1" applyAlignment="1" applyProtection="1">
      <alignment horizontal="center" shrinkToFit="1"/>
      <protection locked="0"/>
    </xf>
    <xf numFmtId="0" fontId="6" fillId="9" borderId="66" xfId="0" applyFont="1" applyFill="1" applyBorder="1" applyAlignment="1" applyProtection="1">
      <alignment horizontal="left" vertical="center"/>
      <protection hidden="1"/>
    </xf>
    <xf numFmtId="0" fontId="6" fillId="9" borderId="67" xfId="0" applyFont="1" applyFill="1" applyBorder="1" applyAlignment="1" applyProtection="1">
      <alignment horizontal="left" vertical="center"/>
      <protection hidden="1"/>
    </xf>
    <xf numFmtId="0" fontId="6" fillId="9" borderId="132" xfId="0" applyFont="1" applyFill="1" applyBorder="1" applyAlignment="1" applyProtection="1">
      <alignment horizontal="left" vertical="center"/>
      <protection hidden="1"/>
    </xf>
    <xf numFmtId="0" fontId="6" fillId="9" borderId="151" xfId="0" applyFont="1" applyFill="1" applyBorder="1" applyAlignment="1" applyProtection="1">
      <alignment horizontal="left" vertical="center"/>
      <protection hidden="1"/>
    </xf>
    <xf numFmtId="0" fontId="9" fillId="7" borderId="106" xfId="0" applyFont="1" applyFill="1" applyBorder="1" applyAlignment="1" applyProtection="1">
      <alignment horizontal="center" shrinkToFit="1"/>
      <protection locked="0"/>
    </xf>
    <xf numFmtId="0" fontId="9" fillId="7" borderId="107" xfId="0" applyFont="1" applyFill="1" applyBorder="1" applyAlignment="1" applyProtection="1">
      <alignment horizontal="center" shrinkToFit="1"/>
      <protection locked="0"/>
    </xf>
    <xf numFmtId="0" fontId="9" fillId="7" borderId="101" xfId="0" applyFont="1" applyFill="1" applyBorder="1" applyAlignment="1" applyProtection="1">
      <alignment horizontal="center" shrinkToFit="1"/>
      <protection locked="0"/>
    </xf>
    <xf numFmtId="0" fontId="9" fillId="7" borderId="102" xfId="0" applyFont="1" applyFill="1" applyBorder="1" applyAlignment="1" applyProtection="1">
      <alignment horizontal="center" shrinkToFit="1"/>
      <protection locked="0"/>
    </xf>
    <xf numFmtId="0" fontId="9" fillId="0" borderId="205" xfId="0" applyFont="1" applyFill="1" applyBorder="1" applyAlignment="1" applyProtection="1">
      <alignment horizontal="center" vertical="center"/>
      <protection locked="0" hidden="1"/>
    </xf>
    <xf numFmtId="0" fontId="9" fillId="0" borderId="213" xfId="0" applyFont="1" applyFill="1" applyBorder="1" applyAlignment="1" applyProtection="1">
      <alignment horizontal="center" vertical="center"/>
      <protection locked="0" hidden="1"/>
    </xf>
    <xf numFmtId="0" fontId="9" fillId="0" borderId="206" xfId="0" applyFont="1" applyFill="1" applyBorder="1" applyAlignment="1" applyProtection="1">
      <alignment horizontal="center" vertical="center"/>
      <protection locked="0" hidden="1"/>
    </xf>
    <xf numFmtId="0" fontId="9" fillId="0" borderId="214" xfId="0" applyFont="1" applyFill="1" applyBorder="1" applyAlignment="1" applyProtection="1">
      <alignment horizontal="center" vertical="center"/>
      <protection locked="0" hidden="1"/>
    </xf>
    <xf numFmtId="0" fontId="9" fillId="0" borderId="207" xfId="0" applyFont="1" applyFill="1" applyBorder="1" applyAlignment="1" applyProtection="1">
      <alignment horizontal="center" vertical="center"/>
      <protection locked="0" hidden="1"/>
    </xf>
    <xf numFmtId="0" fontId="9" fillId="0" borderId="215" xfId="0" applyFont="1" applyFill="1" applyBorder="1" applyAlignment="1" applyProtection="1">
      <alignment horizontal="center" vertical="center"/>
      <protection locked="0" hidden="1"/>
    </xf>
    <xf numFmtId="0" fontId="6" fillId="9" borderId="208" xfId="0" applyFont="1" applyFill="1" applyBorder="1" applyAlignment="1" applyProtection="1">
      <alignment horizontal="left" vertical="center"/>
      <protection locked="0" hidden="1"/>
    </xf>
    <xf numFmtId="0" fontId="6" fillId="9" borderId="209" xfId="0" applyFont="1" applyFill="1" applyBorder="1" applyAlignment="1" applyProtection="1">
      <alignment horizontal="left" vertical="center"/>
      <protection locked="0" hidden="1"/>
    </xf>
    <xf numFmtId="0" fontId="6" fillId="9" borderId="210" xfId="0" applyFont="1" applyFill="1" applyBorder="1" applyAlignment="1" applyProtection="1">
      <alignment horizontal="left" vertical="center"/>
      <protection locked="0" hidden="1"/>
    </xf>
    <xf numFmtId="0" fontId="6" fillId="9" borderId="216" xfId="0" applyFont="1" applyFill="1" applyBorder="1" applyAlignment="1" applyProtection="1">
      <alignment horizontal="left" vertical="center"/>
      <protection locked="0" hidden="1"/>
    </xf>
    <xf numFmtId="0" fontId="6" fillId="9" borderId="217" xfId="0" applyFont="1" applyFill="1" applyBorder="1" applyAlignment="1" applyProtection="1">
      <alignment horizontal="left" vertical="center"/>
      <protection locked="0" hidden="1"/>
    </xf>
    <xf numFmtId="0" fontId="6" fillId="9" borderId="218" xfId="0" applyFont="1" applyFill="1" applyBorder="1" applyAlignment="1" applyProtection="1">
      <alignment horizontal="left" vertical="center"/>
      <protection locked="0" hidden="1"/>
    </xf>
    <xf numFmtId="177" fontId="4" fillId="4" borderId="159" xfId="1" applyNumberFormat="1" applyFont="1" applyFill="1" applyBorder="1" applyAlignment="1" applyProtection="1">
      <alignment horizontal="right" shrinkToFit="1"/>
      <protection hidden="1"/>
    </xf>
    <xf numFmtId="177" fontId="4" fillId="4" borderId="160" xfId="1" applyNumberFormat="1" applyFont="1" applyFill="1" applyBorder="1" applyAlignment="1" applyProtection="1">
      <alignment horizontal="right" shrinkToFit="1"/>
      <protection hidden="1"/>
    </xf>
    <xf numFmtId="177" fontId="4" fillId="4" borderId="158" xfId="1" applyNumberFormat="1" applyFont="1" applyFill="1" applyBorder="1" applyAlignment="1" applyProtection="1">
      <alignment horizontal="right" shrinkToFit="1"/>
      <protection hidden="1"/>
    </xf>
    <xf numFmtId="0" fontId="26" fillId="0" borderId="247" xfId="0" applyNumberFormat="1" applyFont="1" applyFill="1" applyBorder="1" applyAlignment="1" applyProtection="1">
      <alignment horizontal="left" wrapText="1"/>
      <protection hidden="1"/>
    </xf>
    <xf numFmtId="0" fontId="26" fillId="0" borderId="120" xfId="0" applyNumberFormat="1" applyFont="1" applyFill="1" applyBorder="1" applyAlignment="1" applyProtection="1">
      <alignment horizontal="left" wrapText="1"/>
      <protection hidden="1"/>
    </xf>
    <xf numFmtId="0" fontId="26" fillId="0" borderId="121" xfId="0" applyNumberFormat="1" applyFont="1" applyFill="1" applyBorder="1" applyAlignment="1" applyProtection="1">
      <alignment horizontal="left" wrapText="1"/>
      <protection hidden="1"/>
    </xf>
    <xf numFmtId="0" fontId="26" fillId="0" borderId="122" xfId="0" applyNumberFormat="1" applyFont="1" applyFill="1" applyBorder="1" applyAlignment="1" applyProtection="1">
      <alignment horizontal="left" wrapText="1"/>
      <protection hidden="1"/>
    </xf>
    <xf numFmtId="49" fontId="3" fillId="7" borderId="110" xfId="1" applyNumberFormat="1" applyFont="1" applyFill="1" applyBorder="1" applyAlignment="1" applyProtection="1">
      <alignment horizontal="right" shrinkToFit="1"/>
      <protection locked="0" hidden="1"/>
    </xf>
    <xf numFmtId="49" fontId="3" fillId="7" borderId="109" xfId="1" applyNumberFormat="1" applyFont="1" applyFill="1" applyBorder="1" applyAlignment="1" applyProtection="1">
      <alignment horizontal="right" shrinkToFit="1"/>
      <protection locked="0" hidden="1"/>
    </xf>
    <xf numFmtId="49" fontId="3" fillId="7" borderId="128" xfId="1" applyNumberFormat="1" applyFont="1" applyFill="1" applyBorder="1" applyAlignment="1" applyProtection="1">
      <alignment horizontal="right" shrinkToFit="1"/>
      <protection locked="0" hidden="1"/>
    </xf>
    <xf numFmtId="49" fontId="3" fillId="7" borderId="108" xfId="1" applyNumberFormat="1" applyFont="1" applyFill="1" applyBorder="1" applyAlignment="1" applyProtection="1">
      <alignment horizontal="right" shrinkToFit="1"/>
      <protection locked="0" hidden="1"/>
    </xf>
    <xf numFmtId="49" fontId="3" fillId="7" borderId="129" xfId="1" applyNumberFormat="1" applyFont="1" applyFill="1" applyBorder="1" applyAlignment="1" applyProtection="1">
      <alignment horizontal="right" shrinkToFit="1"/>
      <protection locked="0" hidden="1"/>
    </xf>
    <xf numFmtId="49" fontId="3" fillId="7" borderId="112" xfId="1" applyNumberFormat="1" applyFont="1" applyFill="1" applyBorder="1" applyAlignment="1" applyProtection="1">
      <alignment horizontal="right" shrinkToFit="1"/>
      <protection locked="0" hidden="1"/>
    </xf>
    <xf numFmtId="0" fontId="3" fillId="7" borderId="129" xfId="1" applyNumberFormat="1" applyFont="1" applyFill="1" applyBorder="1" applyAlignment="1" applyProtection="1">
      <alignment horizontal="right" shrinkToFit="1"/>
      <protection locked="0" hidden="1"/>
    </xf>
    <xf numFmtId="0" fontId="3" fillId="7" borderId="113" xfId="1" applyNumberFormat="1" applyFont="1" applyFill="1" applyBorder="1" applyAlignment="1" applyProtection="1">
      <alignment horizontal="right" shrinkToFit="1"/>
      <protection locked="0" hidden="1"/>
    </xf>
    <xf numFmtId="0" fontId="3" fillId="7" borderId="114" xfId="1" applyNumberFormat="1" applyFont="1" applyFill="1" applyBorder="1" applyAlignment="1" applyProtection="1">
      <alignment horizontal="right" shrinkToFit="1"/>
      <protection locked="0" hidden="1"/>
    </xf>
    <xf numFmtId="0" fontId="25" fillId="0" borderId="66" xfId="0" applyFont="1" applyBorder="1" applyAlignment="1" applyProtection="1">
      <alignment horizontal="left" vertical="center" wrapText="1"/>
      <protection hidden="1"/>
    </xf>
    <xf numFmtId="0" fontId="25" fillId="0" borderId="67" xfId="0" applyFont="1" applyBorder="1" applyAlignment="1" applyProtection="1">
      <alignment horizontal="left" vertical="center" wrapText="1"/>
      <protection hidden="1"/>
    </xf>
    <xf numFmtId="0" fontId="25" fillId="0" borderId="68"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69" xfId="0" applyFont="1" applyBorder="1" applyAlignment="1" applyProtection="1">
      <alignment horizontal="left" vertical="center" wrapText="1"/>
      <protection hidden="1"/>
    </xf>
    <xf numFmtId="0" fontId="25" fillId="0" borderId="70" xfId="0" applyFont="1" applyBorder="1" applyAlignment="1" applyProtection="1">
      <alignment horizontal="left" vertical="center" wrapText="1"/>
      <protection hidden="1"/>
    </xf>
    <xf numFmtId="0" fontId="25" fillId="0" borderId="71" xfId="0" applyFont="1" applyBorder="1" applyAlignment="1" applyProtection="1">
      <alignment horizontal="left" vertical="center" wrapText="1"/>
      <protection hidden="1"/>
    </xf>
    <xf numFmtId="0" fontId="25" fillId="0" borderId="72" xfId="0" applyFont="1" applyBorder="1" applyAlignment="1" applyProtection="1">
      <alignment horizontal="left" vertical="center" wrapText="1"/>
      <protection hidden="1"/>
    </xf>
    <xf numFmtId="0" fontId="11" fillId="0" borderId="0" xfId="0" applyFont="1" applyAlignment="1" applyProtection="1">
      <alignment horizontal="center"/>
      <protection hidden="1"/>
    </xf>
    <xf numFmtId="0" fontId="26" fillId="0" borderId="250" xfId="0" applyNumberFormat="1" applyFont="1" applyFill="1" applyBorder="1" applyAlignment="1" applyProtection="1">
      <alignment horizontal="left" wrapText="1"/>
      <protection hidden="1"/>
    </xf>
    <xf numFmtId="0" fontId="26" fillId="0" borderId="248" xfId="0" applyNumberFormat="1" applyFont="1" applyFill="1" applyBorder="1" applyAlignment="1" applyProtection="1">
      <alignment horizontal="left" wrapText="1"/>
      <protection hidden="1"/>
    </xf>
    <xf numFmtId="0" fontId="26" fillId="0" borderId="249" xfId="0" applyNumberFormat="1" applyFont="1" applyFill="1" applyBorder="1" applyAlignment="1" applyProtection="1">
      <alignment horizontal="left" wrapText="1"/>
      <protection hidden="1"/>
    </xf>
    <xf numFmtId="177" fontId="4" fillId="4" borderId="161" xfId="1" applyNumberFormat="1" applyFont="1" applyFill="1" applyBorder="1" applyAlignment="1" applyProtection="1">
      <alignment horizontal="right" shrinkToFit="1"/>
      <protection hidden="1"/>
    </xf>
    <xf numFmtId="0" fontId="26" fillId="0" borderId="240" xfId="0" applyNumberFormat="1" applyFont="1" applyFill="1" applyBorder="1" applyAlignment="1" applyProtection="1">
      <alignment horizontal="left" wrapText="1"/>
      <protection hidden="1"/>
    </xf>
    <xf numFmtId="0" fontId="26" fillId="0" borderId="13" xfId="0" applyNumberFormat="1" applyFont="1" applyFill="1" applyBorder="1" applyAlignment="1" applyProtection="1">
      <alignment horizontal="left" wrapText="1"/>
      <protection hidden="1"/>
    </xf>
    <xf numFmtId="0" fontId="26" fillId="0" borderId="239" xfId="0" applyNumberFormat="1" applyFont="1" applyFill="1" applyBorder="1" applyAlignment="1" applyProtection="1">
      <alignment horizontal="left" wrapText="1"/>
      <protection hidden="1"/>
    </xf>
    <xf numFmtId="0" fontId="26" fillId="0" borderId="143" xfId="0" applyNumberFormat="1" applyFont="1" applyFill="1" applyBorder="1" applyAlignment="1" applyProtection="1">
      <alignment horizontal="left" vertical="center" wrapText="1"/>
      <protection hidden="1"/>
    </xf>
    <xf numFmtId="0" fontId="26" fillId="0" borderId="252" xfId="0" applyNumberFormat="1" applyFont="1" applyFill="1" applyBorder="1" applyAlignment="1" applyProtection="1">
      <alignment horizontal="left" wrapText="1"/>
      <protection hidden="1"/>
    </xf>
    <xf numFmtId="177" fontId="4" fillId="4" borderId="66" xfId="1" applyNumberFormat="1" applyFont="1" applyFill="1" applyBorder="1" applyAlignment="1" applyProtection="1">
      <alignment horizontal="right" shrinkToFit="1"/>
      <protection hidden="1"/>
    </xf>
    <xf numFmtId="177" fontId="4" fillId="4" borderId="71" xfId="1" applyNumberFormat="1" applyFont="1" applyFill="1" applyBorder="1" applyAlignment="1" applyProtection="1">
      <alignment horizontal="right" shrinkToFit="1"/>
      <protection hidden="1"/>
    </xf>
    <xf numFmtId="177" fontId="4" fillId="4" borderId="145" xfId="1" applyNumberFormat="1" applyFont="1" applyFill="1" applyBorder="1" applyAlignment="1" applyProtection="1">
      <alignment horizontal="right" shrinkToFit="1"/>
      <protection hidden="1"/>
    </xf>
    <xf numFmtId="177" fontId="4" fillId="4" borderId="130" xfId="1" applyNumberFormat="1" applyFont="1" applyFill="1" applyBorder="1" applyAlignment="1" applyProtection="1">
      <alignment horizontal="right" shrinkToFit="1"/>
      <protection hidden="1"/>
    </xf>
    <xf numFmtId="177" fontId="4" fillId="4" borderId="67" xfId="1" applyNumberFormat="1" applyFont="1" applyFill="1" applyBorder="1" applyAlignment="1" applyProtection="1">
      <alignment horizontal="right" shrinkToFit="1"/>
      <protection hidden="1"/>
    </xf>
    <xf numFmtId="177" fontId="4" fillId="4" borderId="72" xfId="1" applyNumberFormat="1" applyFont="1" applyFill="1" applyBorder="1" applyAlignment="1" applyProtection="1">
      <alignment horizontal="right" shrinkToFit="1"/>
      <protection hidden="1"/>
    </xf>
    <xf numFmtId="177" fontId="4" fillId="4" borderId="0" xfId="1" applyNumberFormat="1" applyFont="1" applyFill="1" applyBorder="1" applyAlignment="1" applyProtection="1">
      <alignment horizontal="right" shrinkToFit="1"/>
      <protection hidden="1"/>
    </xf>
    <xf numFmtId="177" fontId="4" fillId="4" borderId="127" xfId="1" applyNumberFormat="1" applyFont="1" applyFill="1" applyBorder="1" applyAlignment="1" applyProtection="1">
      <alignment horizontal="right" shrinkToFit="1"/>
      <protection hidden="1"/>
    </xf>
    <xf numFmtId="177" fontId="4" fillId="4" borderId="69" xfId="1" applyNumberFormat="1" applyFont="1" applyFill="1" applyBorder="1" applyAlignment="1" applyProtection="1">
      <alignment horizontal="right" shrinkToFit="1"/>
      <protection hidden="1"/>
    </xf>
    <xf numFmtId="0" fontId="26" fillId="0" borderId="251" xfId="0" applyNumberFormat="1" applyFont="1" applyFill="1" applyBorder="1" applyAlignment="1" applyProtection="1">
      <alignment horizontal="left" wrapText="1"/>
      <protection hidden="1"/>
    </xf>
    <xf numFmtId="0" fontId="5" fillId="4" borderId="289" xfId="0" applyFont="1" applyFill="1" applyBorder="1" applyAlignment="1" applyProtection="1">
      <alignment horizontal="left" vertical="top" wrapText="1"/>
      <protection hidden="1"/>
    </xf>
    <xf numFmtId="0" fontId="5" fillId="4" borderId="290" xfId="0" applyFont="1" applyFill="1" applyBorder="1" applyAlignment="1" applyProtection="1">
      <alignment horizontal="left" vertical="top" wrapText="1"/>
      <protection hidden="1"/>
    </xf>
    <xf numFmtId="0" fontId="5" fillId="4" borderId="291" xfId="0" applyFont="1" applyFill="1" applyBorder="1" applyAlignment="1" applyProtection="1">
      <alignment horizontal="left" vertical="top" wrapText="1"/>
      <protection hidden="1"/>
    </xf>
    <xf numFmtId="0" fontId="5" fillId="4" borderId="292" xfId="0" applyFont="1" applyFill="1" applyBorder="1" applyAlignment="1" applyProtection="1">
      <alignment horizontal="left" vertical="top" wrapText="1"/>
      <protection hidden="1"/>
    </xf>
    <xf numFmtId="0" fontId="5" fillId="4" borderId="293" xfId="0" applyFont="1" applyFill="1" applyBorder="1" applyAlignment="1" applyProtection="1">
      <alignment horizontal="left" vertical="top" wrapText="1"/>
      <protection hidden="1"/>
    </xf>
    <xf numFmtId="0" fontId="5" fillId="4" borderId="294" xfId="0" applyFont="1" applyFill="1" applyBorder="1" applyAlignment="1" applyProtection="1">
      <alignment horizontal="left" vertical="top" wrapText="1"/>
      <protection hidden="1"/>
    </xf>
    <xf numFmtId="0" fontId="5" fillId="4" borderId="295" xfId="0" applyFont="1" applyFill="1" applyBorder="1" applyAlignment="1" applyProtection="1">
      <alignment horizontal="left" vertical="top" wrapText="1"/>
      <protection hidden="1"/>
    </xf>
    <xf numFmtId="0" fontId="5" fillId="4" borderId="296" xfId="0" applyFont="1" applyFill="1" applyBorder="1" applyAlignment="1" applyProtection="1">
      <alignment horizontal="left" vertical="top" wrapText="1"/>
      <protection hidden="1"/>
    </xf>
    <xf numFmtId="0" fontId="26" fillId="0" borderId="288" xfId="0" applyNumberFormat="1" applyFont="1" applyFill="1" applyBorder="1" applyAlignment="1" applyProtection="1">
      <alignment horizontal="left" wrapText="1"/>
      <protection hidden="1"/>
    </xf>
  </cellXfs>
  <cellStyles count="2">
    <cellStyle name="桁区切り" xfId="1" builtinId="6"/>
    <cellStyle name="標準" xfId="0" builtinId="0"/>
  </cellStyles>
  <dxfs count="0"/>
  <tableStyles count="0" defaultTableStyle="TableStyleMedium2" defaultPivotStyle="PivotStyleLight16"/>
  <colors>
    <mruColors>
      <color rgb="FFE2EFDA"/>
      <color rgb="FF99FF33"/>
      <color rgb="FFFF3300"/>
      <color rgb="FFFF9966"/>
      <color rgb="FFFF6600"/>
      <color rgb="FFFF000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188261</xdr:colOff>
      <xdr:row>35</xdr:row>
      <xdr:rowOff>76439</xdr:rowOff>
    </xdr:from>
    <xdr:to>
      <xdr:col>9</xdr:col>
      <xdr:colOff>0</xdr:colOff>
      <xdr:row>36</xdr:row>
      <xdr:rowOff>140805</xdr:rowOff>
    </xdr:to>
    <xdr:cxnSp macro="">
      <xdr:nvCxnSpPr>
        <xdr:cNvPr id="18" name="直線矢印コネクタ 17">
          <a:extLst>
            <a:ext uri="{FF2B5EF4-FFF2-40B4-BE49-F238E27FC236}">
              <a16:creationId xmlns:a16="http://schemas.microsoft.com/office/drawing/2014/main" id="{00000000-0008-0000-0100-000012000000}"/>
            </a:ext>
          </a:extLst>
        </xdr:cNvPr>
        <xdr:cNvCxnSpPr/>
      </xdr:nvCxnSpPr>
      <xdr:spPr>
        <a:xfrm>
          <a:off x="1626536" y="6181964"/>
          <a:ext cx="2239" cy="235816"/>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178340</xdr:colOff>
      <xdr:row>46</xdr:row>
      <xdr:rowOff>44585</xdr:rowOff>
    </xdr:from>
    <xdr:to>
      <xdr:col>37</xdr:col>
      <xdr:colOff>4053</xdr:colOff>
      <xdr:row>47</xdr:row>
      <xdr:rowOff>263457</xdr:rowOff>
    </xdr:to>
    <xdr:cxnSp macro="">
      <xdr:nvCxnSpPr>
        <xdr:cNvPr id="21" name="カギ線コネクタ 20">
          <a:extLst>
            <a:ext uri="{FF2B5EF4-FFF2-40B4-BE49-F238E27FC236}">
              <a16:creationId xmlns:a16="http://schemas.microsoft.com/office/drawing/2014/main" id="{00000000-0008-0000-0100-000015000000}"/>
            </a:ext>
          </a:extLst>
        </xdr:cNvPr>
        <xdr:cNvCxnSpPr/>
      </xdr:nvCxnSpPr>
      <xdr:spPr>
        <a:xfrm>
          <a:off x="1807723" y="8155021"/>
          <a:ext cx="4665224" cy="401266"/>
        </a:xfrm>
        <a:prstGeom prst="bentConnector3">
          <a:avLst>
            <a:gd name="adj1" fmla="val 94049"/>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141862</xdr:colOff>
      <xdr:row>46</xdr:row>
      <xdr:rowOff>32425</xdr:rowOff>
    </xdr:from>
    <xdr:to>
      <xdr:col>9</xdr:col>
      <xdr:colOff>144309</xdr:colOff>
      <xdr:row>46</xdr:row>
      <xdr:rowOff>156732</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a:off x="1770637" y="8071525"/>
          <a:ext cx="2447" cy="124307"/>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158994</xdr:colOff>
      <xdr:row>74</xdr:row>
      <xdr:rowOff>109905</xdr:rowOff>
    </xdr:from>
    <xdr:to>
      <xdr:col>18</xdr:col>
      <xdr:colOff>145569</xdr:colOff>
      <xdr:row>80</xdr:row>
      <xdr:rowOff>86222</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701436" y="14009078"/>
          <a:ext cx="726595" cy="723663"/>
        </a:xfrm>
        <a:prstGeom prst="ellipse">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121</xdr:row>
      <xdr:rowOff>104775</xdr:rowOff>
    </xdr:from>
    <xdr:to>
      <xdr:col>18</xdr:col>
      <xdr:colOff>148500</xdr:colOff>
      <xdr:row>127</xdr:row>
      <xdr:rowOff>81825</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2705100" y="21488400"/>
          <a:ext cx="720000" cy="720000"/>
        </a:xfrm>
        <a:prstGeom prst="ellipse">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161925</xdr:colOff>
      <xdr:row>169</xdr:row>
      <xdr:rowOff>104775</xdr:rowOff>
    </xdr:from>
    <xdr:to>
      <xdr:col>18</xdr:col>
      <xdr:colOff>148500</xdr:colOff>
      <xdr:row>175</xdr:row>
      <xdr:rowOff>81825</xdr:rowOff>
    </xdr:to>
    <xdr:sp macro="" textlink="">
      <xdr:nvSpPr>
        <xdr:cNvPr id="23" name="円/楕円 22">
          <a:extLst>
            <a:ext uri="{FF2B5EF4-FFF2-40B4-BE49-F238E27FC236}">
              <a16:creationId xmlns:a16="http://schemas.microsoft.com/office/drawing/2014/main" id="{00000000-0008-0000-0100-000017000000}"/>
            </a:ext>
          </a:extLst>
        </xdr:cNvPr>
        <xdr:cNvSpPr/>
      </xdr:nvSpPr>
      <xdr:spPr>
        <a:xfrm>
          <a:off x="2705100" y="29089350"/>
          <a:ext cx="748575" cy="720000"/>
        </a:xfrm>
        <a:prstGeom prst="ellipse">
          <a:avLst/>
        </a:prstGeom>
        <a:noFill/>
        <a:ln w="28575">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19050</xdr:colOff>
      <xdr:row>1</xdr:row>
      <xdr:rowOff>180974</xdr:rowOff>
    </xdr:from>
    <xdr:to>
      <xdr:col>37</xdr:col>
      <xdr:colOff>41817</xdr:colOff>
      <xdr:row>5</xdr:row>
      <xdr:rowOff>171449</xdr:rowOff>
    </xdr:to>
    <xdr:cxnSp macro="">
      <xdr:nvCxnSpPr>
        <xdr:cNvPr id="24" name="カギ線コネクタ 23">
          <a:extLst>
            <a:ext uri="{FF2B5EF4-FFF2-40B4-BE49-F238E27FC236}">
              <a16:creationId xmlns:a16="http://schemas.microsoft.com/office/drawing/2014/main" id="{00000000-0008-0000-0100-000018000000}"/>
            </a:ext>
          </a:extLst>
        </xdr:cNvPr>
        <xdr:cNvCxnSpPr/>
      </xdr:nvCxnSpPr>
      <xdr:spPr>
        <a:xfrm rot="10800000" flipV="1">
          <a:off x="3705225" y="361949"/>
          <a:ext cx="2823117" cy="714375"/>
        </a:xfrm>
        <a:prstGeom prst="bentConnector3">
          <a:avLst>
            <a:gd name="adj1" fmla="val 5000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9526</xdr:colOff>
      <xdr:row>5</xdr:row>
      <xdr:rowOff>83819</xdr:rowOff>
    </xdr:from>
    <xdr:to>
      <xdr:col>37</xdr:col>
      <xdr:colOff>45726</xdr:colOff>
      <xdr:row>9</xdr:row>
      <xdr:rowOff>9525</xdr:rowOff>
    </xdr:to>
    <xdr:cxnSp macro="">
      <xdr:nvCxnSpPr>
        <xdr:cNvPr id="25" name="カギ線コネクタ 24">
          <a:extLst>
            <a:ext uri="{FF2B5EF4-FFF2-40B4-BE49-F238E27FC236}">
              <a16:creationId xmlns:a16="http://schemas.microsoft.com/office/drawing/2014/main" id="{00000000-0008-0000-0100-000019000000}"/>
            </a:ext>
          </a:extLst>
        </xdr:cNvPr>
        <xdr:cNvCxnSpPr/>
      </xdr:nvCxnSpPr>
      <xdr:spPr>
        <a:xfrm rot="10800000" flipV="1">
          <a:off x="4457701" y="988694"/>
          <a:ext cx="2074550" cy="649606"/>
        </a:xfrm>
        <a:prstGeom prst="bentConnector3">
          <a:avLst>
            <a:gd name="adj1" fmla="val 5000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5014</xdr:colOff>
      <xdr:row>9</xdr:row>
      <xdr:rowOff>81642</xdr:rowOff>
    </xdr:from>
    <xdr:to>
      <xdr:col>38</xdr:col>
      <xdr:colOff>0</xdr:colOff>
      <xdr:row>12</xdr:row>
      <xdr:rowOff>858</xdr:rowOff>
    </xdr:to>
    <xdr:cxnSp macro="">
      <xdr:nvCxnSpPr>
        <xdr:cNvPr id="26" name="カギ線コネクタ 25">
          <a:extLst>
            <a:ext uri="{FF2B5EF4-FFF2-40B4-BE49-F238E27FC236}">
              <a16:creationId xmlns:a16="http://schemas.microsoft.com/office/drawing/2014/main" id="{00000000-0008-0000-0100-00001A000000}"/>
            </a:ext>
          </a:extLst>
        </xdr:cNvPr>
        <xdr:cNvCxnSpPr/>
      </xdr:nvCxnSpPr>
      <xdr:spPr>
        <a:xfrm rot="10800000" flipV="1">
          <a:off x="4453189" y="1710417"/>
          <a:ext cx="2080961" cy="462141"/>
        </a:xfrm>
        <a:prstGeom prst="bentConnector3">
          <a:avLst>
            <a:gd name="adj1" fmla="val 1882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xdr:colOff>
      <xdr:row>18</xdr:row>
      <xdr:rowOff>5</xdr:rowOff>
    </xdr:from>
    <xdr:to>
      <xdr:col>38</xdr:col>
      <xdr:colOff>0</xdr:colOff>
      <xdr:row>19</xdr:row>
      <xdr:rowOff>92530</xdr:rowOff>
    </xdr:to>
    <xdr:cxnSp macro="">
      <xdr:nvCxnSpPr>
        <xdr:cNvPr id="27" name="カギ線コネクタ 26">
          <a:extLst>
            <a:ext uri="{FF2B5EF4-FFF2-40B4-BE49-F238E27FC236}">
              <a16:creationId xmlns:a16="http://schemas.microsoft.com/office/drawing/2014/main" id="{00000000-0008-0000-0100-00001B000000}"/>
            </a:ext>
          </a:extLst>
        </xdr:cNvPr>
        <xdr:cNvCxnSpPr/>
      </xdr:nvCxnSpPr>
      <xdr:spPr>
        <a:xfrm rot="10800000">
          <a:off x="2352680" y="3257555"/>
          <a:ext cx="4181470" cy="273500"/>
        </a:xfrm>
        <a:prstGeom prst="bentConnector3">
          <a:avLst>
            <a:gd name="adj1" fmla="val 6085"/>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5018</xdr:colOff>
      <xdr:row>14</xdr:row>
      <xdr:rowOff>87085</xdr:rowOff>
    </xdr:from>
    <xdr:to>
      <xdr:col>38</xdr:col>
      <xdr:colOff>1</xdr:colOff>
      <xdr:row>15</xdr:row>
      <xdr:rowOff>5014</xdr:rowOff>
    </xdr:to>
    <xdr:cxnSp macro="">
      <xdr:nvCxnSpPr>
        <xdr:cNvPr id="28" name="カギ線コネクタ 27">
          <a:extLst>
            <a:ext uri="{FF2B5EF4-FFF2-40B4-BE49-F238E27FC236}">
              <a16:creationId xmlns:a16="http://schemas.microsoft.com/office/drawing/2014/main" id="{00000000-0008-0000-0100-00001C000000}"/>
            </a:ext>
          </a:extLst>
        </xdr:cNvPr>
        <xdr:cNvCxnSpPr/>
      </xdr:nvCxnSpPr>
      <xdr:spPr>
        <a:xfrm rot="10800000" flipV="1">
          <a:off x="3691193" y="2620735"/>
          <a:ext cx="2842958" cy="98904"/>
        </a:xfrm>
        <a:prstGeom prst="bentConnector3">
          <a:avLst>
            <a:gd name="adj1" fmla="val 14995"/>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6804</xdr:colOff>
      <xdr:row>23</xdr:row>
      <xdr:rowOff>85223</xdr:rowOff>
    </xdr:from>
    <xdr:to>
      <xdr:col>38</xdr:col>
      <xdr:colOff>0</xdr:colOff>
      <xdr:row>27</xdr:row>
      <xdr:rowOff>3402</xdr:rowOff>
    </xdr:to>
    <xdr:cxnSp macro="">
      <xdr:nvCxnSpPr>
        <xdr:cNvPr id="29" name="カギ線コネクタ 28">
          <a:extLst>
            <a:ext uri="{FF2B5EF4-FFF2-40B4-BE49-F238E27FC236}">
              <a16:creationId xmlns:a16="http://schemas.microsoft.com/office/drawing/2014/main" id="{00000000-0008-0000-0100-00001D000000}"/>
            </a:ext>
          </a:extLst>
        </xdr:cNvPr>
        <xdr:cNvCxnSpPr/>
      </xdr:nvCxnSpPr>
      <xdr:spPr>
        <a:xfrm rot="10800000" flipV="1">
          <a:off x="5597979" y="4247648"/>
          <a:ext cx="936171" cy="642079"/>
        </a:xfrm>
        <a:prstGeom prst="bentConnector3">
          <a:avLst>
            <a:gd name="adj1" fmla="val 40508"/>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176893</xdr:colOff>
      <xdr:row>31</xdr:row>
      <xdr:rowOff>85224</xdr:rowOff>
    </xdr:from>
    <xdr:to>
      <xdr:col>38</xdr:col>
      <xdr:colOff>0</xdr:colOff>
      <xdr:row>35</xdr:row>
      <xdr:rowOff>44223</xdr:rowOff>
    </xdr:to>
    <xdr:cxnSp macro="">
      <xdr:nvCxnSpPr>
        <xdr:cNvPr id="30" name="カギ線コネクタ 29">
          <a:extLst>
            <a:ext uri="{FF2B5EF4-FFF2-40B4-BE49-F238E27FC236}">
              <a16:creationId xmlns:a16="http://schemas.microsoft.com/office/drawing/2014/main" id="{00000000-0008-0000-0100-00001E000000}"/>
            </a:ext>
          </a:extLst>
        </xdr:cNvPr>
        <xdr:cNvCxnSpPr/>
      </xdr:nvCxnSpPr>
      <xdr:spPr>
        <a:xfrm flipV="1">
          <a:off x="1577068" y="5695449"/>
          <a:ext cx="4957082" cy="682899"/>
        </a:xfrm>
        <a:prstGeom prst="bentConnector3">
          <a:avLst>
            <a:gd name="adj1" fmla="val 91768"/>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188261</xdr:colOff>
      <xdr:row>35</xdr:row>
      <xdr:rowOff>76439</xdr:rowOff>
    </xdr:from>
    <xdr:to>
      <xdr:col>9</xdr:col>
      <xdr:colOff>0</xdr:colOff>
      <xdr:row>36</xdr:row>
      <xdr:rowOff>140805</xdr:rowOff>
    </xdr:to>
    <xdr:cxnSp macro="">
      <xdr:nvCxnSpPr>
        <xdr:cNvPr id="31" name="直線矢印コネクタ 30">
          <a:extLst>
            <a:ext uri="{FF2B5EF4-FFF2-40B4-BE49-F238E27FC236}">
              <a16:creationId xmlns:a16="http://schemas.microsoft.com/office/drawing/2014/main" id="{00000000-0008-0000-0100-00001F000000}"/>
            </a:ext>
          </a:extLst>
        </xdr:cNvPr>
        <xdr:cNvCxnSpPr/>
      </xdr:nvCxnSpPr>
      <xdr:spPr>
        <a:xfrm>
          <a:off x="1588436" y="6410564"/>
          <a:ext cx="2239" cy="245341"/>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21263</xdr:colOff>
      <xdr:row>38</xdr:row>
      <xdr:rowOff>584</xdr:rowOff>
    </xdr:from>
    <xdr:to>
      <xdr:col>34</xdr:col>
      <xdr:colOff>102053</xdr:colOff>
      <xdr:row>38</xdr:row>
      <xdr:rowOff>5953</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flipH="1" flipV="1">
          <a:off x="5993438" y="6877634"/>
          <a:ext cx="271290" cy="5369"/>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141862</xdr:colOff>
      <xdr:row>46</xdr:row>
      <xdr:rowOff>32425</xdr:rowOff>
    </xdr:from>
    <xdr:to>
      <xdr:col>9</xdr:col>
      <xdr:colOff>144309</xdr:colOff>
      <xdr:row>46</xdr:row>
      <xdr:rowOff>156732</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a:off x="1732537" y="8357275"/>
          <a:ext cx="2447" cy="124307"/>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78242</xdr:colOff>
      <xdr:row>41</xdr:row>
      <xdr:rowOff>74839</xdr:rowOff>
    </xdr:from>
    <xdr:to>
      <xdr:col>37</xdr:col>
      <xdr:colOff>44224</xdr:colOff>
      <xdr:row>41</xdr:row>
      <xdr:rowOff>74840</xdr:rowOff>
    </xdr:to>
    <xdr:cxnSp macro="">
      <xdr:nvCxnSpPr>
        <xdr:cNvPr id="35" name="直線コネクタ 34">
          <a:extLst>
            <a:ext uri="{FF2B5EF4-FFF2-40B4-BE49-F238E27FC236}">
              <a16:creationId xmlns:a16="http://schemas.microsoft.com/office/drawing/2014/main" id="{00000000-0008-0000-0100-000023000000}"/>
            </a:ext>
          </a:extLst>
        </xdr:cNvPr>
        <xdr:cNvCxnSpPr/>
      </xdr:nvCxnSpPr>
      <xdr:spPr>
        <a:xfrm flipV="1">
          <a:off x="6240917" y="7494814"/>
          <a:ext cx="289832" cy="1"/>
        </a:xfrm>
        <a:prstGeom prst="line">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85045</xdr:colOff>
      <xdr:row>37</xdr:row>
      <xdr:rowOff>173706</xdr:rowOff>
    </xdr:from>
    <xdr:to>
      <xdr:col>34</xdr:col>
      <xdr:colOff>87409</xdr:colOff>
      <xdr:row>41</xdr:row>
      <xdr:rowOff>102053</xdr:rowOff>
    </xdr:to>
    <xdr:cxnSp macro="">
      <xdr:nvCxnSpPr>
        <xdr:cNvPr id="36" name="直線コネクタ 35">
          <a:extLst>
            <a:ext uri="{FF2B5EF4-FFF2-40B4-BE49-F238E27FC236}">
              <a16:creationId xmlns:a16="http://schemas.microsoft.com/office/drawing/2014/main" id="{00000000-0008-0000-0100-000024000000}"/>
            </a:ext>
          </a:extLst>
        </xdr:cNvPr>
        <xdr:cNvCxnSpPr/>
      </xdr:nvCxnSpPr>
      <xdr:spPr>
        <a:xfrm flipH="1">
          <a:off x="6247720" y="6869781"/>
          <a:ext cx="2364" cy="652247"/>
        </a:xfrm>
        <a:prstGeom prst="line">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19050</xdr:colOff>
      <xdr:row>1</xdr:row>
      <xdr:rowOff>180974</xdr:rowOff>
    </xdr:from>
    <xdr:to>
      <xdr:col>37</xdr:col>
      <xdr:colOff>41817</xdr:colOff>
      <xdr:row>5</xdr:row>
      <xdr:rowOff>171449</xdr:rowOff>
    </xdr:to>
    <xdr:cxnSp macro="">
      <xdr:nvCxnSpPr>
        <xdr:cNvPr id="2" name="カギ線コネクタ 1">
          <a:extLst>
            <a:ext uri="{FF2B5EF4-FFF2-40B4-BE49-F238E27FC236}">
              <a16:creationId xmlns:a16="http://schemas.microsoft.com/office/drawing/2014/main" id="{00000000-0008-0000-0200-000002000000}"/>
            </a:ext>
          </a:extLst>
        </xdr:cNvPr>
        <xdr:cNvCxnSpPr/>
      </xdr:nvCxnSpPr>
      <xdr:spPr>
        <a:xfrm rot="10800000" flipV="1">
          <a:off x="3600450" y="361949"/>
          <a:ext cx="2851692" cy="714375"/>
        </a:xfrm>
        <a:prstGeom prst="bentConnector3">
          <a:avLst>
            <a:gd name="adj1" fmla="val 5000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9526</xdr:colOff>
      <xdr:row>5</xdr:row>
      <xdr:rowOff>83819</xdr:rowOff>
    </xdr:from>
    <xdr:to>
      <xdr:col>37</xdr:col>
      <xdr:colOff>45726</xdr:colOff>
      <xdr:row>9</xdr:row>
      <xdr:rowOff>9525</xdr:rowOff>
    </xdr:to>
    <xdr:cxnSp macro="">
      <xdr:nvCxnSpPr>
        <xdr:cNvPr id="3" name="カギ線コネクタ 2">
          <a:extLst>
            <a:ext uri="{FF2B5EF4-FFF2-40B4-BE49-F238E27FC236}">
              <a16:creationId xmlns:a16="http://schemas.microsoft.com/office/drawing/2014/main" id="{00000000-0008-0000-0200-000003000000}"/>
            </a:ext>
          </a:extLst>
        </xdr:cNvPr>
        <xdr:cNvCxnSpPr/>
      </xdr:nvCxnSpPr>
      <xdr:spPr>
        <a:xfrm rot="10800000" flipV="1">
          <a:off x="4352926" y="988694"/>
          <a:ext cx="2103125" cy="649606"/>
        </a:xfrm>
        <a:prstGeom prst="bentConnector3">
          <a:avLst>
            <a:gd name="adj1" fmla="val 5000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5014</xdr:colOff>
      <xdr:row>9</xdr:row>
      <xdr:rowOff>81642</xdr:rowOff>
    </xdr:from>
    <xdr:to>
      <xdr:col>38</xdr:col>
      <xdr:colOff>0</xdr:colOff>
      <xdr:row>12</xdr:row>
      <xdr:rowOff>858</xdr:rowOff>
    </xdr:to>
    <xdr:cxnSp macro="">
      <xdr:nvCxnSpPr>
        <xdr:cNvPr id="4" name="カギ線コネクタ 3">
          <a:extLst>
            <a:ext uri="{FF2B5EF4-FFF2-40B4-BE49-F238E27FC236}">
              <a16:creationId xmlns:a16="http://schemas.microsoft.com/office/drawing/2014/main" id="{00000000-0008-0000-0200-000004000000}"/>
            </a:ext>
          </a:extLst>
        </xdr:cNvPr>
        <xdr:cNvCxnSpPr/>
      </xdr:nvCxnSpPr>
      <xdr:spPr>
        <a:xfrm rot="10800000" flipV="1">
          <a:off x="4342971" y="1698171"/>
          <a:ext cx="2112258" cy="458058"/>
        </a:xfrm>
        <a:prstGeom prst="bentConnector3">
          <a:avLst>
            <a:gd name="adj1" fmla="val 1882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xdr:colOff>
      <xdr:row>18</xdr:row>
      <xdr:rowOff>5</xdr:rowOff>
    </xdr:from>
    <xdr:to>
      <xdr:col>38</xdr:col>
      <xdr:colOff>0</xdr:colOff>
      <xdr:row>19</xdr:row>
      <xdr:rowOff>92530</xdr:rowOff>
    </xdr:to>
    <xdr:cxnSp macro="">
      <xdr:nvCxnSpPr>
        <xdr:cNvPr id="5" name="カギ線コネクタ 4">
          <a:extLst>
            <a:ext uri="{FF2B5EF4-FFF2-40B4-BE49-F238E27FC236}">
              <a16:creationId xmlns:a16="http://schemas.microsoft.com/office/drawing/2014/main" id="{00000000-0008-0000-0200-000005000000}"/>
            </a:ext>
          </a:extLst>
        </xdr:cNvPr>
        <xdr:cNvCxnSpPr/>
      </xdr:nvCxnSpPr>
      <xdr:spPr>
        <a:xfrm rot="10800000">
          <a:off x="2351319" y="3233062"/>
          <a:ext cx="4103910" cy="272139"/>
        </a:xfrm>
        <a:prstGeom prst="bentConnector3">
          <a:avLst>
            <a:gd name="adj1" fmla="val 2520"/>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5018</xdr:colOff>
      <xdr:row>14</xdr:row>
      <xdr:rowOff>87085</xdr:rowOff>
    </xdr:from>
    <xdr:to>
      <xdr:col>38</xdr:col>
      <xdr:colOff>1</xdr:colOff>
      <xdr:row>15</xdr:row>
      <xdr:rowOff>5014</xdr:rowOff>
    </xdr:to>
    <xdr:cxnSp macro="">
      <xdr:nvCxnSpPr>
        <xdr:cNvPr id="6" name="カギ線コネクタ 5">
          <a:extLst>
            <a:ext uri="{FF2B5EF4-FFF2-40B4-BE49-F238E27FC236}">
              <a16:creationId xmlns:a16="http://schemas.microsoft.com/office/drawing/2014/main" id="{00000000-0008-0000-0200-000006000000}"/>
            </a:ext>
          </a:extLst>
        </xdr:cNvPr>
        <xdr:cNvCxnSpPr/>
      </xdr:nvCxnSpPr>
      <xdr:spPr>
        <a:xfrm rot="10800000" flipV="1">
          <a:off x="3580975" y="2601685"/>
          <a:ext cx="2874255" cy="97543"/>
        </a:xfrm>
        <a:prstGeom prst="bentConnector3">
          <a:avLst>
            <a:gd name="adj1" fmla="val 13831"/>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6804</xdr:colOff>
      <xdr:row>23</xdr:row>
      <xdr:rowOff>85223</xdr:rowOff>
    </xdr:from>
    <xdr:to>
      <xdr:col>38</xdr:col>
      <xdr:colOff>0</xdr:colOff>
      <xdr:row>27</xdr:row>
      <xdr:rowOff>3402</xdr:rowOff>
    </xdr:to>
    <xdr:cxnSp macro="">
      <xdr:nvCxnSpPr>
        <xdr:cNvPr id="7" name="カギ線コネクタ 6">
          <a:extLst>
            <a:ext uri="{FF2B5EF4-FFF2-40B4-BE49-F238E27FC236}">
              <a16:creationId xmlns:a16="http://schemas.microsoft.com/office/drawing/2014/main" id="{00000000-0008-0000-0200-000007000000}"/>
            </a:ext>
          </a:extLst>
        </xdr:cNvPr>
        <xdr:cNvCxnSpPr/>
      </xdr:nvCxnSpPr>
      <xdr:spPr>
        <a:xfrm rot="10800000" flipV="1">
          <a:off x="5512254" y="4104773"/>
          <a:ext cx="945696" cy="623029"/>
        </a:xfrm>
        <a:prstGeom prst="bentConnector3">
          <a:avLst>
            <a:gd name="adj1" fmla="val 40508"/>
          </a:avLst>
        </a:prstGeom>
        <a:ln w="28575">
          <a:solidFill>
            <a:schemeClr val="accent1">
              <a:lumMod val="75000"/>
            </a:schemeClr>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176893</xdr:colOff>
      <xdr:row>31</xdr:row>
      <xdr:rowOff>85224</xdr:rowOff>
    </xdr:from>
    <xdr:to>
      <xdr:col>38</xdr:col>
      <xdr:colOff>0</xdr:colOff>
      <xdr:row>35</xdr:row>
      <xdr:rowOff>44223</xdr:rowOff>
    </xdr:to>
    <xdr:cxnSp macro="">
      <xdr:nvCxnSpPr>
        <xdr:cNvPr id="8" name="カギ線コネクタ 7">
          <a:extLst>
            <a:ext uri="{FF2B5EF4-FFF2-40B4-BE49-F238E27FC236}">
              <a16:creationId xmlns:a16="http://schemas.microsoft.com/office/drawing/2014/main" id="{00000000-0008-0000-0200-000008000000}"/>
            </a:ext>
          </a:extLst>
        </xdr:cNvPr>
        <xdr:cNvCxnSpPr/>
      </xdr:nvCxnSpPr>
      <xdr:spPr>
        <a:xfrm flipV="1">
          <a:off x="1615168" y="5514474"/>
          <a:ext cx="4842782" cy="663849"/>
        </a:xfrm>
        <a:prstGeom prst="bentConnector3">
          <a:avLst>
            <a:gd name="adj1" fmla="val 92102"/>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188261</xdr:colOff>
      <xdr:row>35</xdr:row>
      <xdr:rowOff>76439</xdr:rowOff>
    </xdr:from>
    <xdr:to>
      <xdr:col>9</xdr:col>
      <xdr:colOff>0</xdr:colOff>
      <xdr:row>36</xdr:row>
      <xdr:rowOff>140805</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a:off x="1626536" y="6210539"/>
          <a:ext cx="2239" cy="235816"/>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21263</xdr:colOff>
      <xdr:row>38</xdr:row>
      <xdr:rowOff>584</xdr:rowOff>
    </xdr:from>
    <xdr:to>
      <xdr:col>34</xdr:col>
      <xdr:colOff>102053</xdr:colOff>
      <xdr:row>38</xdr:row>
      <xdr:rowOff>5953</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a:xfrm flipH="1" flipV="1">
          <a:off x="5907713" y="6668084"/>
          <a:ext cx="271290" cy="5369"/>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178340</xdr:colOff>
      <xdr:row>46</xdr:row>
      <xdr:rowOff>44585</xdr:rowOff>
    </xdr:from>
    <xdr:to>
      <xdr:col>38</xdr:col>
      <xdr:colOff>4053</xdr:colOff>
      <xdr:row>47</xdr:row>
      <xdr:rowOff>263457</xdr:rowOff>
    </xdr:to>
    <xdr:cxnSp macro="">
      <xdr:nvCxnSpPr>
        <xdr:cNvPr id="11" name="カギ線コネクタ 10">
          <a:extLst>
            <a:ext uri="{FF2B5EF4-FFF2-40B4-BE49-F238E27FC236}">
              <a16:creationId xmlns:a16="http://schemas.microsoft.com/office/drawing/2014/main" id="{00000000-0008-0000-0200-00000B000000}"/>
            </a:ext>
          </a:extLst>
        </xdr:cNvPr>
        <xdr:cNvCxnSpPr/>
      </xdr:nvCxnSpPr>
      <xdr:spPr>
        <a:xfrm>
          <a:off x="1807115" y="8131310"/>
          <a:ext cx="4654888" cy="399847"/>
        </a:xfrm>
        <a:prstGeom prst="bentConnector3">
          <a:avLst>
            <a:gd name="adj1" fmla="val 94049"/>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141862</xdr:colOff>
      <xdr:row>46</xdr:row>
      <xdr:rowOff>32425</xdr:rowOff>
    </xdr:from>
    <xdr:to>
      <xdr:col>9</xdr:col>
      <xdr:colOff>144309</xdr:colOff>
      <xdr:row>46</xdr:row>
      <xdr:rowOff>156732</xdr:rowOff>
    </xdr:to>
    <xdr:cxnSp macro="">
      <xdr:nvCxnSpPr>
        <xdr:cNvPr id="12" name="直線矢印コネクタ 11">
          <a:extLst>
            <a:ext uri="{FF2B5EF4-FFF2-40B4-BE49-F238E27FC236}">
              <a16:creationId xmlns:a16="http://schemas.microsoft.com/office/drawing/2014/main" id="{00000000-0008-0000-0200-00000C000000}"/>
            </a:ext>
          </a:extLst>
        </xdr:cNvPr>
        <xdr:cNvCxnSpPr/>
      </xdr:nvCxnSpPr>
      <xdr:spPr>
        <a:xfrm>
          <a:off x="1770637" y="8119150"/>
          <a:ext cx="2447" cy="124307"/>
        </a:xfrm>
        <a:prstGeom prst="straightConnector1">
          <a:avLst/>
        </a:prstGeom>
        <a:ln w="28575">
          <a:solidFill>
            <a:srgbClr val="0070C0"/>
          </a:solidFill>
          <a:prstDash val="sysDot"/>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78242</xdr:colOff>
      <xdr:row>41</xdr:row>
      <xdr:rowOff>74839</xdr:rowOff>
    </xdr:from>
    <xdr:to>
      <xdr:col>37</xdr:col>
      <xdr:colOff>44224</xdr:colOff>
      <xdr:row>41</xdr:row>
      <xdr:rowOff>74840</xdr:rowOff>
    </xdr:to>
    <xdr:cxnSp macro="">
      <xdr:nvCxnSpPr>
        <xdr:cNvPr id="13" name="直線コネクタ 12">
          <a:extLst>
            <a:ext uri="{FF2B5EF4-FFF2-40B4-BE49-F238E27FC236}">
              <a16:creationId xmlns:a16="http://schemas.microsoft.com/office/drawing/2014/main" id="{00000000-0008-0000-0200-00000D000000}"/>
            </a:ext>
          </a:extLst>
        </xdr:cNvPr>
        <xdr:cNvCxnSpPr/>
      </xdr:nvCxnSpPr>
      <xdr:spPr>
        <a:xfrm flipV="1">
          <a:off x="6155192" y="7275739"/>
          <a:ext cx="299357" cy="1"/>
        </a:xfrm>
        <a:prstGeom prst="line">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85045</xdr:colOff>
      <xdr:row>37</xdr:row>
      <xdr:rowOff>173706</xdr:rowOff>
    </xdr:from>
    <xdr:to>
      <xdr:col>34</xdr:col>
      <xdr:colOff>87409</xdr:colOff>
      <xdr:row>41</xdr:row>
      <xdr:rowOff>102053</xdr:rowOff>
    </xdr:to>
    <xdr:cxnSp macro="">
      <xdr:nvCxnSpPr>
        <xdr:cNvPr id="14" name="直線コネクタ 13">
          <a:extLst>
            <a:ext uri="{FF2B5EF4-FFF2-40B4-BE49-F238E27FC236}">
              <a16:creationId xmlns:a16="http://schemas.microsoft.com/office/drawing/2014/main" id="{00000000-0008-0000-0200-00000E000000}"/>
            </a:ext>
          </a:extLst>
        </xdr:cNvPr>
        <xdr:cNvCxnSpPr/>
      </xdr:nvCxnSpPr>
      <xdr:spPr>
        <a:xfrm flipH="1">
          <a:off x="6161995" y="6660231"/>
          <a:ext cx="2364" cy="642722"/>
        </a:xfrm>
        <a:prstGeom prst="line">
          <a:avLst/>
        </a:prstGeom>
        <a:ln w="28575">
          <a:solidFill>
            <a:srgbClr val="0070C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28575</xdr:colOff>
      <xdr:row>1</xdr:row>
      <xdr:rowOff>19050</xdr:rowOff>
    </xdr:from>
    <xdr:to>
      <xdr:col>16</xdr:col>
      <xdr:colOff>666750</xdr:colOff>
      <xdr:row>21</xdr:row>
      <xdr:rowOff>161925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457575" y="190500"/>
          <a:ext cx="8181975" cy="3571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a:t>
          </a:r>
          <a:r>
            <a:rPr kumimoji="1" lang="en-US" altLang="ja-JP" sz="1100">
              <a:latin typeface="ＭＳ 明朝" panose="02020609040205080304" pitchFamily="17" charset="-128"/>
              <a:ea typeface="ＭＳ 明朝" panose="02020609040205080304" pitchFamily="17" charset="-128"/>
            </a:rPr>
            <a:t>HP</a:t>
          </a:r>
          <a:r>
            <a:rPr kumimoji="1" lang="ja-JP" altLang="en-US" sz="1100">
              <a:latin typeface="ＭＳ 明朝" panose="02020609040205080304" pitchFamily="17" charset="-128"/>
              <a:ea typeface="ＭＳ 明朝" panose="02020609040205080304" pitchFamily="17" charset="-128"/>
            </a:rPr>
            <a:t>に上げる時＞</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・説明文等編集不可にする、書式を非表示にする。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全体を選択→校閲タブ→シートの保護→チェック項目はそのままで、パスワード</a:t>
          </a:r>
          <a:r>
            <a:rPr kumimoji="1" lang="en-US" altLang="ja-JP" sz="1100">
              <a:latin typeface="ＭＳ 明朝" panose="02020609040205080304" pitchFamily="17" charset="-128"/>
              <a:ea typeface="ＭＳ 明朝" panose="02020609040205080304" pitchFamily="17" charset="-128"/>
            </a:rPr>
            <a:t>｢KDGS0801｣</a:t>
          </a:r>
        </a:p>
        <a:p>
          <a:r>
            <a:rPr kumimoji="1" lang="ja-JP" altLang="en-US" sz="1100">
              <a:latin typeface="ＭＳ 明朝" panose="02020609040205080304" pitchFamily="17" charset="-128"/>
              <a:ea typeface="ＭＳ 明朝" panose="02020609040205080304" pitchFamily="17" charset="-128"/>
            </a:rPr>
            <a:t>　↳全体にすると再入力の際にクリアされる→数式が入っている所だけを保護する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・工事コード等シートを非表示にする。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シートタブ上で右クリック→非表示→校閲タブ→ブックの保護→シート構成チェック</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そのまま</a:t>
          </a:r>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→パスワード</a:t>
          </a:r>
          <a:r>
            <a:rPr kumimoji="1" lang="en-US" altLang="ja-JP" sz="1100">
              <a:latin typeface="ＭＳ 明朝" panose="02020609040205080304" pitchFamily="17" charset="-128"/>
              <a:ea typeface="ＭＳ 明朝" panose="02020609040205080304" pitchFamily="17" charset="-128"/>
            </a:rPr>
            <a:t>｢KDGS0801｣</a:t>
          </a: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＜編集する時＞</a:t>
          </a:r>
          <a:endParaRPr kumimoji="1" lang="en-US" altLang="ja-JP" sz="11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・説明文等編集</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可能</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にする、書式を表示する。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全体を選択→校閲タブ→シートの保護の解除→パスワード</a:t>
          </a:r>
          <a:r>
            <a:rPr kumimoji="1" lang="en-US" altLang="ja-JP" sz="1100">
              <a:latin typeface="ＭＳ 明朝" panose="02020609040205080304" pitchFamily="17" charset="-128"/>
              <a:ea typeface="ＭＳ 明朝" panose="02020609040205080304" pitchFamily="17" charset="-128"/>
            </a:rPr>
            <a:t>｢KDGS0801｣</a:t>
          </a:r>
        </a:p>
        <a:p>
          <a:r>
            <a:rPr kumimoji="1" lang="ja-JP" altLang="en-US" sz="1100">
              <a:latin typeface="ＭＳ 明朝" panose="02020609040205080304" pitchFamily="17" charset="-128"/>
              <a:ea typeface="ＭＳ 明朝" panose="02020609040205080304" pitchFamily="17" charset="-128"/>
            </a:rPr>
            <a:t>・工事コード等シートを再表示する。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校閲タブ→ブックの保護→パスワード</a:t>
          </a:r>
          <a:r>
            <a:rPr kumimoji="1" lang="en-US" altLang="ja-JP" sz="1100">
              <a:latin typeface="ＭＳ 明朝" panose="02020609040205080304" pitchFamily="17" charset="-128"/>
              <a:ea typeface="ＭＳ 明朝" panose="02020609040205080304" pitchFamily="17" charset="-128"/>
            </a:rPr>
            <a:t>｢KDGS0801｣</a:t>
          </a:r>
          <a:r>
            <a:rPr kumimoji="1" lang="ja-JP" altLang="en-US" sz="1100">
              <a:latin typeface="ＭＳ 明朝" panose="02020609040205080304" pitchFamily="17" charset="-128"/>
              <a:ea typeface="ＭＳ 明朝" panose="02020609040205080304" pitchFamily="17" charset="-128"/>
            </a:rPr>
            <a:t>→シートタブ上で右クリック→再表示</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＜工事タブ＞</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・注文請書フォルダの工事タブから最新の「今年度工事」分を貼り付ける（ＡとＢ列のみ）。</a:t>
          </a:r>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＜取引先タブ＞</a:t>
          </a:r>
          <a:endParaRPr kumimoji="1" lang="en-US" altLang="ja-JP" sz="11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明朝" panose="02020609040205080304" pitchFamily="17" charset="-128"/>
              <a:ea typeface="ＭＳ 明朝" panose="02020609040205080304" pitchFamily="17" charset="-128"/>
            </a:rPr>
            <a:t>・注文請書フォルダの取引先タブから</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最新の物を貼り付ける（</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全体</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a:effectLst/>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＜注文書タブ＞</a:t>
          </a:r>
          <a:endParaRPr kumimoji="1" lang="en-US" altLang="ja-JP" sz="1100">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・注文請書フォルダの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発行履歴</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タブから最新の物を</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「値」で</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貼り付ける（全体）。</a:t>
          </a:r>
          <a:endParaRPr lang="ja-JP" altLang="ja-JP">
            <a:effectLst/>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xdr:txBody>
    </xdr:sp>
    <xdr:clientData/>
  </xdr:twoCellAnchor>
  <xdr:twoCellAnchor>
    <xdr:from>
      <xdr:col>1</xdr:col>
      <xdr:colOff>323850</xdr:colOff>
      <xdr:row>15</xdr:row>
      <xdr:rowOff>19050</xdr:rowOff>
    </xdr:from>
    <xdr:to>
      <xdr:col>14</xdr:col>
      <xdr:colOff>571500</xdr:colOff>
      <xdr:row>22</xdr:row>
      <xdr:rowOff>133350</xdr:rowOff>
    </xdr:to>
    <xdr:sp macro="" textlink="">
      <xdr:nvSpPr>
        <xdr:cNvPr id="3" name="乗算記号 2">
          <a:extLst>
            <a:ext uri="{FF2B5EF4-FFF2-40B4-BE49-F238E27FC236}">
              <a16:creationId xmlns:a16="http://schemas.microsoft.com/office/drawing/2014/main" id="{00000000-0008-0000-0300-000003000000}"/>
            </a:ext>
          </a:extLst>
        </xdr:cNvPr>
        <xdr:cNvSpPr/>
      </xdr:nvSpPr>
      <xdr:spPr>
        <a:xfrm>
          <a:off x="1009650" y="2590800"/>
          <a:ext cx="8362950" cy="13144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504825</xdr:colOff>
      <xdr:row>5</xdr:row>
      <xdr:rowOff>152400</xdr:rowOff>
    </xdr:from>
    <xdr:to>
      <xdr:col>16</xdr:col>
      <xdr:colOff>590550</xdr:colOff>
      <xdr:row>8</xdr:row>
      <xdr:rowOff>38100</xdr:rowOff>
    </xdr:to>
    <xdr:sp macro="" textlink="">
      <xdr:nvSpPr>
        <xdr:cNvPr id="4" name="乗算記号 3">
          <a:extLst>
            <a:ext uri="{FF2B5EF4-FFF2-40B4-BE49-F238E27FC236}">
              <a16:creationId xmlns:a16="http://schemas.microsoft.com/office/drawing/2014/main" id="{00000000-0008-0000-0300-000004000000}"/>
            </a:ext>
          </a:extLst>
        </xdr:cNvPr>
        <xdr:cNvSpPr/>
      </xdr:nvSpPr>
      <xdr:spPr>
        <a:xfrm>
          <a:off x="504825" y="1009650"/>
          <a:ext cx="10258425" cy="4000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419100</xdr:colOff>
      <xdr:row>12</xdr:row>
      <xdr:rowOff>9525</xdr:rowOff>
    </xdr:from>
    <xdr:to>
      <xdr:col>16</xdr:col>
      <xdr:colOff>504825</xdr:colOff>
      <xdr:row>14</xdr:row>
      <xdr:rowOff>66675</xdr:rowOff>
    </xdr:to>
    <xdr:sp macro="" textlink="">
      <xdr:nvSpPr>
        <xdr:cNvPr id="5" name="乗算記号 4">
          <a:extLst>
            <a:ext uri="{FF2B5EF4-FFF2-40B4-BE49-F238E27FC236}">
              <a16:creationId xmlns:a16="http://schemas.microsoft.com/office/drawing/2014/main" id="{00000000-0008-0000-0300-000005000000}"/>
            </a:ext>
          </a:extLst>
        </xdr:cNvPr>
        <xdr:cNvSpPr/>
      </xdr:nvSpPr>
      <xdr:spPr>
        <a:xfrm>
          <a:off x="419100" y="2066925"/>
          <a:ext cx="10258425" cy="400050"/>
        </a:xfrm>
        <a:prstGeom prst="mathMultiply">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F60"/>
  <sheetViews>
    <sheetView showGridLines="0" tabSelected="1" zoomScale="85" zoomScaleNormal="85" workbookViewId="0"/>
  </sheetViews>
  <sheetFormatPr defaultRowHeight="13.5" x14ac:dyDescent="0.15"/>
  <cols>
    <col min="1" max="40" width="2.25" style="1" customWidth="1"/>
    <col min="41" max="16384" width="9" style="1"/>
  </cols>
  <sheetData>
    <row r="2" spans="1:136" ht="18.75" x14ac:dyDescent="0.15">
      <c r="A2" s="106" t="s">
        <v>94</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row>
    <row r="4" spans="1:136" x14ac:dyDescent="0.15">
      <c r="A4" s="107" t="s">
        <v>92</v>
      </c>
      <c r="B4" s="107"/>
      <c r="C4" s="107"/>
      <c r="D4" s="107"/>
      <c r="E4" s="107"/>
      <c r="F4" s="107"/>
      <c r="G4" s="107"/>
      <c r="H4" s="107"/>
      <c r="I4" s="107"/>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row>
    <row r="6" spans="1:136" x14ac:dyDescent="0.15">
      <c r="A6" s="108" t="s">
        <v>93</v>
      </c>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10"/>
    </row>
    <row r="7" spans="1:136" x14ac:dyDescent="0.15">
      <c r="A7" s="111"/>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3"/>
    </row>
    <row r="8" spans="1:136" ht="13.5" customHeight="1" x14ac:dyDescent="0.15">
      <c r="AO8" s="13"/>
      <c r="AP8" s="13"/>
      <c r="AQ8" s="14"/>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row>
    <row r="9" spans="1:136" ht="13.5" customHeight="1" x14ac:dyDescent="0.15">
      <c r="B9" s="105" t="s">
        <v>139</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105"/>
      <c r="AH9" s="105"/>
      <c r="AI9" s="105"/>
      <c r="AJ9" s="105"/>
      <c r="AK9" s="105"/>
      <c r="AL9" s="105"/>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row>
    <row r="10" spans="1:136" x14ac:dyDescent="0.15">
      <c r="B10" s="105"/>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row>
    <row r="11" spans="1:136" x14ac:dyDescent="0.15">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row>
    <row r="12" spans="1:136" x14ac:dyDescent="0.1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c r="AG12" s="105"/>
      <c r="AH12" s="105"/>
      <c r="AI12" s="105"/>
      <c r="AJ12" s="105"/>
      <c r="AK12" s="105"/>
      <c r="AL12" s="105"/>
    </row>
    <row r="13" spans="1:136" x14ac:dyDescent="0.1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row>
    <row r="14" spans="1:136" x14ac:dyDescent="0.1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row>
    <row r="15" spans="1:136" x14ac:dyDescent="0.1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row>
    <row r="16" spans="1:136" x14ac:dyDescent="0.15">
      <c r="A16" s="108" t="s">
        <v>96</v>
      </c>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10"/>
    </row>
    <row r="17" spans="1:39" x14ac:dyDescent="0.15">
      <c r="A17" s="111"/>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3"/>
    </row>
    <row r="18" spans="1:39" x14ac:dyDescent="0.15">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row>
    <row r="19" spans="1:39" ht="13.5" customHeight="1" x14ac:dyDescent="0.15">
      <c r="B19" s="105" t="s">
        <v>98</v>
      </c>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row>
    <row r="20" spans="1:39" x14ac:dyDescent="0.1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row>
    <row r="21" spans="1:39" x14ac:dyDescent="0.1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row>
    <row r="22" spans="1:39" x14ac:dyDescent="0.1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row>
    <row r="23" spans="1:39" x14ac:dyDescent="0.1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row>
    <row r="24" spans="1:39" x14ac:dyDescent="0.1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row>
    <row r="25" spans="1:39" x14ac:dyDescent="0.1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row>
    <row r="26" spans="1:39" x14ac:dyDescent="0.1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row>
    <row r="27" spans="1:39" x14ac:dyDescent="0.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row>
    <row r="28" spans="1:39" x14ac:dyDescent="0.15">
      <c r="A28" s="108" t="s">
        <v>97</v>
      </c>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10"/>
    </row>
    <row r="29" spans="1:39" x14ac:dyDescent="0.15">
      <c r="A29" s="111"/>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3"/>
    </row>
    <row r="31" spans="1:39" ht="13.5" customHeight="1" x14ac:dyDescent="0.15">
      <c r="B31" s="105" t="s">
        <v>109</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c r="AG31" s="105"/>
      <c r="AH31" s="105"/>
      <c r="AI31" s="105"/>
      <c r="AJ31" s="105"/>
      <c r="AK31" s="105"/>
      <c r="AL31" s="105"/>
    </row>
    <row r="32" spans="1:39" x14ac:dyDescent="0.1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row>
    <row r="33" spans="2:38" x14ac:dyDescent="0.1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row>
    <row r="34" spans="2:38" x14ac:dyDescent="0.1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row>
    <row r="35" spans="2:38" x14ac:dyDescent="0.1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row>
    <row r="36" spans="2:38" x14ac:dyDescent="0.1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row>
    <row r="37" spans="2:38" x14ac:dyDescent="0.15">
      <c r="B37" s="105"/>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05"/>
      <c r="AA37" s="105"/>
      <c r="AB37" s="105"/>
      <c r="AC37" s="105"/>
      <c r="AD37" s="105"/>
      <c r="AE37" s="105"/>
      <c r="AF37" s="105"/>
      <c r="AG37" s="105"/>
      <c r="AH37" s="105"/>
      <c r="AI37" s="105"/>
      <c r="AJ37" s="105"/>
      <c r="AK37" s="105"/>
      <c r="AL37" s="105"/>
    </row>
    <row r="38" spans="2:38" x14ac:dyDescent="0.1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row>
    <row r="39" spans="2:38" x14ac:dyDescent="0.1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row>
    <row r="40" spans="2:38" x14ac:dyDescent="0.1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row>
    <row r="41" spans="2:38" x14ac:dyDescent="0.1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row>
    <row r="42" spans="2:38" x14ac:dyDescent="0.1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row>
    <row r="43" spans="2:38" x14ac:dyDescent="0.1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row>
    <row r="44" spans="2:38" x14ac:dyDescent="0.1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row>
    <row r="45" spans="2:38" x14ac:dyDescent="0.1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row>
    <row r="46" spans="2:38" x14ac:dyDescent="0.1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row>
    <row r="47" spans="2:38" x14ac:dyDescent="0.15">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row>
    <row r="48" spans="2:38" x14ac:dyDescent="0.15">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row>
    <row r="49" spans="2:38" x14ac:dyDescent="0.15">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row>
    <row r="50" spans="2:38"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row>
    <row r="51" spans="2:38" x14ac:dyDescent="0.15">
      <c r="B51" s="105"/>
      <c r="C51" s="105"/>
      <c r="D51" s="105"/>
      <c r="E51" s="105"/>
      <c r="F51" s="105"/>
      <c r="G51" s="105"/>
      <c r="H51" s="105"/>
      <c r="I51" s="105"/>
      <c r="J51" s="105"/>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row>
    <row r="52" spans="2:38" x14ac:dyDescent="0.15">
      <c r="B52" s="105"/>
      <c r="C52" s="105"/>
      <c r="D52" s="105"/>
      <c r="E52" s="105"/>
      <c r="F52" s="105"/>
      <c r="G52" s="105"/>
      <c r="H52" s="105"/>
      <c r="I52" s="105"/>
      <c r="J52" s="105"/>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row>
    <row r="53" spans="2:38" x14ac:dyDescent="0.15">
      <c r="B53" s="105"/>
      <c r="C53" s="105"/>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row>
    <row r="54" spans="2:38" x14ac:dyDescent="0.15">
      <c r="B54" s="105"/>
      <c r="C54" s="105"/>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row>
    <row r="57" spans="2:38" x14ac:dyDescent="0.1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row>
    <row r="58" spans="2:38" x14ac:dyDescent="0.1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row>
    <row r="59" spans="2:38" x14ac:dyDescent="0.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row>
    <row r="60" spans="2:38" x14ac:dyDescent="0.1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row>
  </sheetData>
  <sheetProtection password="E9CD" sheet="1" objects="1" scenarios="1"/>
  <mergeCells count="8">
    <mergeCell ref="B31:AL54"/>
    <mergeCell ref="B19:AL26"/>
    <mergeCell ref="A2:AM2"/>
    <mergeCell ref="A4:AM4"/>
    <mergeCell ref="A6:AM7"/>
    <mergeCell ref="A28:AM29"/>
    <mergeCell ref="B9:AL14"/>
    <mergeCell ref="A16:AM1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Z291"/>
  <sheetViews>
    <sheetView showGridLines="0" zoomScale="85" zoomScaleNormal="85" workbookViewId="0">
      <selection activeCell="I6" sqref="I6:J7"/>
    </sheetView>
  </sheetViews>
  <sheetFormatPr defaultColWidth="2.625" defaultRowHeight="13.5" x14ac:dyDescent="0.15"/>
  <cols>
    <col min="1" max="1" width="0.875" style="6" customWidth="1"/>
    <col min="2" max="19" width="2.5" style="6" customWidth="1"/>
    <col min="20" max="20" width="1" style="6" customWidth="1"/>
    <col min="21" max="21" width="1.5" style="6" customWidth="1"/>
    <col min="22" max="35" width="2.5" style="6" customWidth="1"/>
    <col min="36" max="36" width="1.125" style="6" customWidth="1"/>
    <col min="37" max="132" width="0.625" style="6" customWidth="1"/>
    <col min="133" max="139" width="2.625" style="6" customWidth="1"/>
    <col min="140" max="16377" width="2.625" style="6"/>
    <col min="16378" max="16378" width="2.625" style="6" customWidth="1"/>
    <col min="16379" max="16384" width="2.625" style="6"/>
  </cols>
  <sheetData>
    <row r="1" spans="2:137" ht="14.25" customHeight="1" thickBot="1" x14ac:dyDescent="0.2"/>
    <row r="2" spans="2:137" ht="14.25" customHeight="1" thickTop="1" thickBot="1" x14ac:dyDescent="0.2">
      <c r="B2" s="63"/>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c r="AJ2" s="21"/>
      <c r="AK2" s="21"/>
      <c r="AL2" s="21"/>
      <c r="AM2" s="908" t="s">
        <v>102</v>
      </c>
      <c r="AN2" s="909"/>
      <c r="AO2" s="909"/>
      <c r="AP2" s="909"/>
      <c r="AQ2" s="909"/>
      <c r="AR2" s="909"/>
      <c r="AS2" s="909"/>
      <c r="AT2" s="909"/>
      <c r="AU2" s="909"/>
      <c r="AV2" s="909"/>
      <c r="AW2" s="909"/>
      <c r="AX2" s="909"/>
      <c r="AY2" s="909"/>
      <c r="AZ2" s="909"/>
      <c r="BA2" s="909"/>
      <c r="BB2" s="909"/>
      <c r="BC2" s="909"/>
      <c r="BD2" s="909"/>
      <c r="BE2" s="909"/>
      <c r="BF2" s="909"/>
      <c r="BG2" s="909"/>
      <c r="BH2" s="909"/>
      <c r="BI2" s="909"/>
      <c r="BJ2" s="909"/>
      <c r="BK2" s="909"/>
      <c r="BL2" s="909"/>
      <c r="BM2" s="909"/>
      <c r="BN2" s="909"/>
      <c r="BO2" s="909"/>
      <c r="BP2" s="909"/>
      <c r="BQ2" s="909"/>
      <c r="BR2" s="909"/>
      <c r="BS2" s="909"/>
      <c r="BT2" s="909"/>
      <c r="BU2" s="909"/>
      <c r="BV2" s="909"/>
      <c r="BW2" s="909"/>
      <c r="BX2" s="909"/>
      <c r="BY2" s="909"/>
      <c r="BZ2" s="909"/>
      <c r="CA2" s="909"/>
      <c r="CB2" s="909"/>
      <c r="CC2" s="909"/>
      <c r="CD2" s="909"/>
      <c r="CE2" s="909"/>
      <c r="CF2" s="909"/>
      <c r="CG2" s="909"/>
      <c r="CH2" s="909"/>
      <c r="CI2" s="909"/>
      <c r="CJ2" s="909"/>
      <c r="CK2" s="909"/>
      <c r="CL2" s="909"/>
      <c r="CM2" s="909"/>
      <c r="CN2" s="909"/>
      <c r="CO2" s="909"/>
      <c r="CP2" s="909"/>
      <c r="CQ2" s="909"/>
      <c r="CR2" s="909"/>
      <c r="CS2" s="909"/>
      <c r="CT2" s="909"/>
      <c r="CU2" s="909"/>
      <c r="CV2" s="909"/>
      <c r="CW2" s="909"/>
      <c r="CX2" s="909"/>
      <c r="CY2" s="909"/>
      <c r="CZ2" s="909"/>
      <c r="DA2" s="909"/>
      <c r="DB2" s="909"/>
      <c r="DC2" s="909"/>
      <c r="DD2" s="909"/>
      <c r="DE2" s="909"/>
      <c r="DF2" s="909"/>
      <c r="DG2" s="909"/>
      <c r="DH2" s="909"/>
      <c r="DI2" s="909"/>
      <c r="DJ2" s="909"/>
      <c r="DK2" s="909"/>
      <c r="DL2" s="909"/>
      <c r="DM2" s="909"/>
      <c r="DN2" s="909"/>
      <c r="DO2" s="909"/>
      <c r="DP2" s="909"/>
      <c r="DQ2" s="909"/>
      <c r="DR2" s="909"/>
      <c r="DS2" s="909"/>
      <c r="DT2" s="909"/>
      <c r="DU2" s="909"/>
      <c r="DV2" s="909"/>
      <c r="DW2" s="909"/>
      <c r="DX2" s="909"/>
      <c r="DY2" s="909"/>
      <c r="DZ2" s="910"/>
      <c r="EA2" s="21"/>
      <c r="EB2" s="21"/>
      <c r="EC2" s="21"/>
    </row>
    <row r="3" spans="2:137" ht="14.25" customHeight="1" thickBot="1" x14ac:dyDescent="0.2">
      <c r="B3" s="66"/>
      <c r="C3" s="631" t="s">
        <v>72</v>
      </c>
      <c r="D3" s="632"/>
      <c r="E3" s="632"/>
      <c r="F3" s="632"/>
      <c r="G3" s="632"/>
      <c r="H3" s="632"/>
      <c r="I3" s="632"/>
      <c r="J3" s="632"/>
      <c r="K3" s="632"/>
      <c r="L3" s="632"/>
      <c r="M3" s="632"/>
      <c r="N3" s="632"/>
      <c r="O3" s="632"/>
      <c r="P3" s="632"/>
      <c r="Q3" s="632"/>
      <c r="R3" s="632"/>
      <c r="S3" s="632"/>
      <c r="T3" s="632"/>
      <c r="U3" s="632"/>
      <c r="V3" s="633"/>
      <c r="W3" s="21"/>
      <c r="X3" s="21"/>
      <c r="Y3" s="21"/>
      <c r="Z3" s="21"/>
      <c r="AA3" s="21"/>
      <c r="AB3" s="21"/>
      <c r="AC3" s="21"/>
      <c r="AD3" s="21"/>
      <c r="AE3" s="21"/>
      <c r="AF3" s="21"/>
      <c r="AG3" s="21"/>
      <c r="AH3" s="21"/>
      <c r="AI3" s="67"/>
      <c r="AJ3" s="21"/>
      <c r="AK3" s="21"/>
      <c r="AL3" s="68"/>
      <c r="AM3" s="911"/>
      <c r="AN3" s="912"/>
      <c r="AO3" s="912"/>
      <c r="AP3" s="912"/>
      <c r="AQ3" s="912"/>
      <c r="AR3" s="912"/>
      <c r="AS3" s="912"/>
      <c r="AT3" s="912"/>
      <c r="AU3" s="912"/>
      <c r="AV3" s="912"/>
      <c r="AW3" s="912"/>
      <c r="AX3" s="912"/>
      <c r="AY3" s="912"/>
      <c r="AZ3" s="912"/>
      <c r="BA3" s="912"/>
      <c r="BB3" s="912"/>
      <c r="BC3" s="912"/>
      <c r="BD3" s="912"/>
      <c r="BE3" s="912"/>
      <c r="BF3" s="912"/>
      <c r="BG3" s="912"/>
      <c r="BH3" s="912"/>
      <c r="BI3" s="912"/>
      <c r="BJ3" s="912"/>
      <c r="BK3" s="912"/>
      <c r="BL3" s="912"/>
      <c r="BM3" s="912"/>
      <c r="BN3" s="912"/>
      <c r="BO3" s="912"/>
      <c r="BP3" s="912"/>
      <c r="BQ3" s="912"/>
      <c r="BR3" s="912"/>
      <c r="BS3" s="912"/>
      <c r="BT3" s="912"/>
      <c r="BU3" s="912"/>
      <c r="BV3" s="912"/>
      <c r="BW3" s="912"/>
      <c r="BX3" s="912"/>
      <c r="BY3" s="912"/>
      <c r="BZ3" s="912"/>
      <c r="CA3" s="912"/>
      <c r="CB3" s="912"/>
      <c r="CC3" s="912"/>
      <c r="CD3" s="912"/>
      <c r="CE3" s="912"/>
      <c r="CF3" s="912"/>
      <c r="CG3" s="912"/>
      <c r="CH3" s="912"/>
      <c r="CI3" s="912"/>
      <c r="CJ3" s="912"/>
      <c r="CK3" s="912"/>
      <c r="CL3" s="912"/>
      <c r="CM3" s="912"/>
      <c r="CN3" s="912"/>
      <c r="CO3" s="912"/>
      <c r="CP3" s="912"/>
      <c r="CQ3" s="912"/>
      <c r="CR3" s="912"/>
      <c r="CS3" s="912"/>
      <c r="CT3" s="912"/>
      <c r="CU3" s="912"/>
      <c r="CV3" s="912"/>
      <c r="CW3" s="912"/>
      <c r="CX3" s="912"/>
      <c r="CY3" s="912"/>
      <c r="CZ3" s="912"/>
      <c r="DA3" s="912"/>
      <c r="DB3" s="912"/>
      <c r="DC3" s="912"/>
      <c r="DD3" s="912"/>
      <c r="DE3" s="912"/>
      <c r="DF3" s="912"/>
      <c r="DG3" s="912"/>
      <c r="DH3" s="912"/>
      <c r="DI3" s="912"/>
      <c r="DJ3" s="912"/>
      <c r="DK3" s="912"/>
      <c r="DL3" s="912"/>
      <c r="DM3" s="912"/>
      <c r="DN3" s="912"/>
      <c r="DO3" s="912"/>
      <c r="DP3" s="912"/>
      <c r="DQ3" s="912"/>
      <c r="DR3" s="912"/>
      <c r="DS3" s="912"/>
      <c r="DT3" s="912"/>
      <c r="DU3" s="912"/>
      <c r="DV3" s="912"/>
      <c r="DW3" s="912"/>
      <c r="DX3" s="912"/>
      <c r="DY3" s="912"/>
      <c r="DZ3" s="913"/>
      <c r="EA3" s="21"/>
      <c r="EB3" s="21"/>
      <c r="EC3" s="21"/>
    </row>
    <row r="4" spans="2:137" ht="14.25" customHeight="1" thickBot="1" x14ac:dyDescent="0.2">
      <c r="B4" s="66"/>
      <c r="C4" s="634"/>
      <c r="D4" s="635"/>
      <c r="E4" s="635"/>
      <c r="F4" s="635"/>
      <c r="G4" s="635"/>
      <c r="H4" s="635"/>
      <c r="I4" s="635"/>
      <c r="J4" s="635"/>
      <c r="K4" s="635"/>
      <c r="L4" s="635"/>
      <c r="M4" s="635"/>
      <c r="N4" s="635"/>
      <c r="O4" s="635"/>
      <c r="P4" s="635"/>
      <c r="Q4" s="635"/>
      <c r="R4" s="635"/>
      <c r="S4" s="635"/>
      <c r="T4" s="635"/>
      <c r="U4" s="635"/>
      <c r="V4" s="636"/>
      <c r="W4" s="21"/>
      <c r="X4" s="21"/>
      <c r="Y4" s="21"/>
      <c r="Z4" s="21"/>
      <c r="AA4" s="21"/>
      <c r="AB4" s="21"/>
      <c r="AC4" s="21"/>
      <c r="AD4" s="21"/>
      <c r="AE4" s="21"/>
      <c r="AF4" s="21"/>
      <c r="AG4" s="21"/>
      <c r="AH4" s="21"/>
      <c r="AI4" s="67"/>
      <c r="AJ4" s="21"/>
      <c r="AK4" s="21"/>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row>
    <row r="5" spans="2:137" ht="14.25" customHeight="1" thickBot="1" x14ac:dyDescent="0.2">
      <c r="B5" s="66"/>
      <c r="C5" s="21"/>
      <c r="D5" s="21"/>
      <c r="E5" s="21"/>
      <c r="F5" s="21"/>
      <c r="G5" s="21"/>
      <c r="H5" s="21"/>
      <c r="I5" s="21"/>
      <c r="J5" s="21"/>
      <c r="K5" s="21"/>
      <c r="L5" s="21"/>
      <c r="M5" s="21"/>
      <c r="N5" s="21"/>
      <c r="O5" s="21"/>
      <c r="P5" s="21"/>
      <c r="Q5" s="21"/>
      <c r="R5" s="21"/>
      <c r="S5" s="21"/>
      <c r="T5" s="21"/>
      <c r="U5" s="69"/>
      <c r="V5" s="21"/>
      <c r="W5" s="21"/>
      <c r="X5" s="21"/>
      <c r="Y5" s="21"/>
      <c r="Z5" s="21"/>
      <c r="AA5" s="21"/>
      <c r="AB5" s="21"/>
      <c r="AC5" s="21"/>
      <c r="AD5" s="21"/>
      <c r="AE5" s="21"/>
      <c r="AF5" s="21"/>
      <c r="AG5" s="21"/>
      <c r="AH5" s="21"/>
      <c r="AI5" s="67"/>
      <c r="AJ5" s="21"/>
      <c r="AK5" s="21"/>
      <c r="AL5" s="68"/>
      <c r="AM5" s="908" t="s">
        <v>113</v>
      </c>
      <c r="AN5" s="909"/>
      <c r="AO5" s="909"/>
      <c r="AP5" s="909"/>
      <c r="AQ5" s="909"/>
      <c r="AR5" s="909"/>
      <c r="AS5" s="909"/>
      <c r="AT5" s="909"/>
      <c r="AU5" s="909"/>
      <c r="AV5" s="909"/>
      <c r="AW5" s="909"/>
      <c r="AX5" s="909"/>
      <c r="AY5" s="909"/>
      <c r="AZ5" s="909"/>
      <c r="BA5" s="909"/>
      <c r="BB5" s="909"/>
      <c r="BC5" s="909"/>
      <c r="BD5" s="909"/>
      <c r="BE5" s="909"/>
      <c r="BF5" s="909"/>
      <c r="BG5" s="909"/>
      <c r="BH5" s="909"/>
      <c r="BI5" s="909"/>
      <c r="BJ5" s="909"/>
      <c r="BK5" s="909"/>
      <c r="BL5" s="909"/>
      <c r="BM5" s="909"/>
      <c r="BN5" s="909"/>
      <c r="BO5" s="909"/>
      <c r="BP5" s="909"/>
      <c r="BQ5" s="909"/>
      <c r="BR5" s="909"/>
      <c r="BS5" s="909"/>
      <c r="BT5" s="909"/>
      <c r="BU5" s="909"/>
      <c r="BV5" s="909"/>
      <c r="BW5" s="909"/>
      <c r="BX5" s="909"/>
      <c r="BY5" s="909"/>
      <c r="BZ5" s="909"/>
      <c r="CA5" s="909"/>
      <c r="CB5" s="909"/>
      <c r="CC5" s="909"/>
      <c r="CD5" s="909"/>
      <c r="CE5" s="909"/>
      <c r="CF5" s="909"/>
      <c r="CG5" s="909"/>
      <c r="CH5" s="909"/>
      <c r="CI5" s="909"/>
      <c r="CJ5" s="909"/>
      <c r="CK5" s="909"/>
      <c r="CL5" s="909"/>
      <c r="CM5" s="909"/>
      <c r="CN5" s="909"/>
      <c r="CO5" s="909"/>
      <c r="CP5" s="909"/>
      <c r="CQ5" s="909"/>
      <c r="CR5" s="909"/>
      <c r="CS5" s="909"/>
      <c r="CT5" s="909"/>
      <c r="CU5" s="909"/>
      <c r="CV5" s="909"/>
      <c r="CW5" s="909"/>
      <c r="CX5" s="909"/>
      <c r="CY5" s="909"/>
      <c r="CZ5" s="909"/>
      <c r="DA5" s="909"/>
      <c r="DB5" s="909"/>
      <c r="DC5" s="909"/>
      <c r="DD5" s="909"/>
      <c r="DE5" s="909"/>
      <c r="DF5" s="909"/>
      <c r="DG5" s="909"/>
      <c r="DH5" s="909"/>
      <c r="DI5" s="909"/>
      <c r="DJ5" s="909"/>
      <c r="DK5" s="909"/>
      <c r="DL5" s="909"/>
      <c r="DM5" s="909"/>
      <c r="DN5" s="909"/>
      <c r="DO5" s="909"/>
      <c r="DP5" s="909"/>
      <c r="DQ5" s="909"/>
      <c r="DR5" s="909"/>
      <c r="DS5" s="909"/>
      <c r="DT5" s="909"/>
      <c r="DU5" s="909"/>
      <c r="DV5" s="909"/>
      <c r="DW5" s="909"/>
      <c r="DX5" s="909"/>
      <c r="DY5" s="909"/>
      <c r="DZ5" s="910"/>
      <c r="EA5" s="21"/>
      <c r="EB5" s="21"/>
      <c r="EC5" s="21"/>
    </row>
    <row r="6" spans="2:137" ht="14.25" customHeight="1" x14ac:dyDescent="0.15">
      <c r="B6" s="66"/>
      <c r="C6" s="600" t="s">
        <v>71</v>
      </c>
      <c r="D6" s="601"/>
      <c r="E6" s="601"/>
      <c r="F6" s="601"/>
      <c r="G6" s="601"/>
      <c r="H6" s="602"/>
      <c r="I6" s="616">
        <v>2021</v>
      </c>
      <c r="J6" s="616"/>
      <c r="K6" s="618" t="s">
        <v>32</v>
      </c>
      <c r="L6" s="619"/>
      <c r="M6" s="616">
        <v>4</v>
      </c>
      <c r="N6" s="616"/>
      <c r="O6" s="618" t="s">
        <v>33</v>
      </c>
      <c r="P6" s="349"/>
      <c r="Q6" s="622">
        <v>20</v>
      </c>
      <c r="R6" s="616"/>
      <c r="S6" s="618" t="s">
        <v>34</v>
      </c>
      <c r="T6" s="349"/>
      <c r="U6" s="637"/>
      <c r="V6" s="68"/>
      <c r="W6" s="68"/>
      <c r="X6" s="21"/>
      <c r="Y6" s="21"/>
      <c r="Z6" s="21"/>
      <c r="AA6" s="21"/>
      <c r="AB6" s="21"/>
      <c r="AC6" s="21"/>
      <c r="AD6" s="21"/>
      <c r="AE6" s="21"/>
      <c r="AF6" s="21"/>
      <c r="AG6" s="21"/>
      <c r="AH6" s="21"/>
      <c r="AI6" s="67"/>
      <c r="AJ6" s="21"/>
      <c r="AK6" s="21"/>
      <c r="AL6" s="70"/>
      <c r="AM6" s="914"/>
      <c r="AN6" s="915"/>
      <c r="AO6" s="915"/>
      <c r="AP6" s="915"/>
      <c r="AQ6" s="915"/>
      <c r="AR6" s="915"/>
      <c r="AS6" s="915"/>
      <c r="AT6" s="915"/>
      <c r="AU6" s="915"/>
      <c r="AV6" s="915"/>
      <c r="AW6" s="915"/>
      <c r="AX6" s="915"/>
      <c r="AY6" s="915"/>
      <c r="AZ6" s="915"/>
      <c r="BA6" s="915"/>
      <c r="BB6" s="915"/>
      <c r="BC6" s="915"/>
      <c r="BD6" s="915"/>
      <c r="BE6" s="915"/>
      <c r="BF6" s="915"/>
      <c r="BG6" s="915"/>
      <c r="BH6" s="915"/>
      <c r="BI6" s="915"/>
      <c r="BJ6" s="915"/>
      <c r="BK6" s="915"/>
      <c r="BL6" s="915"/>
      <c r="BM6" s="915"/>
      <c r="BN6" s="915"/>
      <c r="BO6" s="915"/>
      <c r="BP6" s="915"/>
      <c r="BQ6" s="915"/>
      <c r="BR6" s="915"/>
      <c r="BS6" s="915"/>
      <c r="BT6" s="915"/>
      <c r="BU6" s="915"/>
      <c r="BV6" s="915"/>
      <c r="BW6" s="915"/>
      <c r="BX6" s="915"/>
      <c r="BY6" s="915"/>
      <c r="BZ6" s="915"/>
      <c r="CA6" s="915"/>
      <c r="CB6" s="915"/>
      <c r="CC6" s="915"/>
      <c r="CD6" s="915"/>
      <c r="CE6" s="915"/>
      <c r="CF6" s="915"/>
      <c r="CG6" s="915"/>
      <c r="CH6" s="915"/>
      <c r="CI6" s="915"/>
      <c r="CJ6" s="915"/>
      <c r="CK6" s="915"/>
      <c r="CL6" s="915"/>
      <c r="CM6" s="915"/>
      <c r="CN6" s="915"/>
      <c r="CO6" s="915"/>
      <c r="CP6" s="915"/>
      <c r="CQ6" s="915"/>
      <c r="CR6" s="915"/>
      <c r="CS6" s="915"/>
      <c r="CT6" s="915"/>
      <c r="CU6" s="915"/>
      <c r="CV6" s="915"/>
      <c r="CW6" s="915"/>
      <c r="CX6" s="915"/>
      <c r="CY6" s="915"/>
      <c r="CZ6" s="915"/>
      <c r="DA6" s="915"/>
      <c r="DB6" s="915"/>
      <c r="DC6" s="915"/>
      <c r="DD6" s="915"/>
      <c r="DE6" s="915"/>
      <c r="DF6" s="915"/>
      <c r="DG6" s="915"/>
      <c r="DH6" s="915"/>
      <c r="DI6" s="915"/>
      <c r="DJ6" s="915"/>
      <c r="DK6" s="915"/>
      <c r="DL6" s="915"/>
      <c r="DM6" s="915"/>
      <c r="DN6" s="915"/>
      <c r="DO6" s="915"/>
      <c r="DP6" s="915"/>
      <c r="DQ6" s="915"/>
      <c r="DR6" s="915"/>
      <c r="DS6" s="915"/>
      <c r="DT6" s="915"/>
      <c r="DU6" s="915"/>
      <c r="DV6" s="915"/>
      <c r="DW6" s="915"/>
      <c r="DX6" s="915"/>
      <c r="DY6" s="915"/>
      <c r="DZ6" s="916"/>
      <c r="EA6" s="70"/>
      <c r="EB6" s="70"/>
      <c r="EC6" s="70"/>
    </row>
    <row r="7" spans="2:137" ht="14.25" customHeight="1" thickBot="1" x14ac:dyDescent="0.2">
      <c r="B7" s="66"/>
      <c r="C7" s="603"/>
      <c r="D7" s="604"/>
      <c r="E7" s="604"/>
      <c r="F7" s="604"/>
      <c r="G7" s="604"/>
      <c r="H7" s="605"/>
      <c r="I7" s="617"/>
      <c r="J7" s="617"/>
      <c r="K7" s="620"/>
      <c r="L7" s="621"/>
      <c r="M7" s="617"/>
      <c r="N7" s="617"/>
      <c r="O7" s="620"/>
      <c r="P7" s="353"/>
      <c r="Q7" s="623"/>
      <c r="R7" s="617"/>
      <c r="S7" s="620"/>
      <c r="T7" s="353"/>
      <c r="U7" s="638"/>
      <c r="V7" s="68"/>
      <c r="W7" s="68"/>
      <c r="X7" s="68"/>
      <c r="Y7" s="68"/>
      <c r="Z7" s="68"/>
      <c r="AA7" s="68"/>
      <c r="AB7" s="68"/>
      <c r="AC7" s="68"/>
      <c r="AD7" s="68"/>
      <c r="AE7" s="68"/>
      <c r="AF7" s="68"/>
      <c r="AG7" s="68"/>
      <c r="AH7" s="68"/>
      <c r="AI7" s="71"/>
      <c r="AJ7" s="21"/>
      <c r="AK7" s="21"/>
      <c r="AL7" s="70"/>
      <c r="AM7" s="911"/>
      <c r="AN7" s="912"/>
      <c r="AO7" s="912"/>
      <c r="AP7" s="912"/>
      <c r="AQ7" s="912"/>
      <c r="AR7" s="912"/>
      <c r="AS7" s="912"/>
      <c r="AT7" s="912"/>
      <c r="AU7" s="912"/>
      <c r="AV7" s="912"/>
      <c r="AW7" s="912"/>
      <c r="AX7" s="912"/>
      <c r="AY7" s="912"/>
      <c r="AZ7" s="912"/>
      <c r="BA7" s="912"/>
      <c r="BB7" s="912"/>
      <c r="BC7" s="912"/>
      <c r="BD7" s="912"/>
      <c r="BE7" s="912"/>
      <c r="BF7" s="912"/>
      <c r="BG7" s="912"/>
      <c r="BH7" s="912"/>
      <c r="BI7" s="912"/>
      <c r="BJ7" s="912"/>
      <c r="BK7" s="912"/>
      <c r="BL7" s="912"/>
      <c r="BM7" s="912"/>
      <c r="BN7" s="912"/>
      <c r="BO7" s="912"/>
      <c r="BP7" s="912"/>
      <c r="BQ7" s="912"/>
      <c r="BR7" s="912"/>
      <c r="BS7" s="912"/>
      <c r="BT7" s="912"/>
      <c r="BU7" s="912"/>
      <c r="BV7" s="912"/>
      <c r="BW7" s="912"/>
      <c r="BX7" s="912"/>
      <c r="BY7" s="912"/>
      <c r="BZ7" s="912"/>
      <c r="CA7" s="912"/>
      <c r="CB7" s="912"/>
      <c r="CC7" s="912"/>
      <c r="CD7" s="912"/>
      <c r="CE7" s="912"/>
      <c r="CF7" s="912"/>
      <c r="CG7" s="912"/>
      <c r="CH7" s="912"/>
      <c r="CI7" s="912"/>
      <c r="CJ7" s="912"/>
      <c r="CK7" s="912"/>
      <c r="CL7" s="912"/>
      <c r="CM7" s="912"/>
      <c r="CN7" s="912"/>
      <c r="CO7" s="912"/>
      <c r="CP7" s="912"/>
      <c r="CQ7" s="912"/>
      <c r="CR7" s="912"/>
      <c r="CS7" s="912"/>
      <c r="CT7" s="912"/>
      <c r="CU7" s="912"/>
      <c r="CV7" s="912"/>
      <c r="CW7" s="912"/>
      <c r="CX7" s="912"/>
      <c r="CY7" s="912"/>
      <c r="CZ7" s="912"/>
      <c r="DA7" s="912"/>
      <c r="DB7" s="912"/>
      <c r="DC7" s="912"/>
      <c r="DD7" s="912"/>
      <c r="DE7" s="912"/>
      <c r="DF7" s="912"/>
      <c r="DG7" s="912"/>
      <c r="DH7" s="912"/>
      <c r="DI7" s="912"/>
      <c r="DJ7" s="912"/>
      <c r="DK7" s="912"/>
      <c r="DL7" s="912"/>
      <c r="DM7" s="912"/>
      <c r="DN7" s="912"/>
      <c r="DO7" s="912"/>
      <c r="DP7" s="912"/>
      <c r="DQ7" s="912"/>
      <c r="DR7" s="912"/>
      <c r="DS7" s="912"/>
      <c r="DT7" s="912"/>
      <c r="DU7" s="912"/>
      <c r="DV7" s="912"/>
      <c r="DW7" s="912"/>
      <c r="DX7" s="912"/>
      <c r="DY7" s="912"/>
      <c r="DZ7" s="913"/>
      <c r="EA7" s="70"/>
      <c r="EB7" s="70"/>
      <c r="EC7" s="70"/>
    </row>
    <row r="8" spans="2:137" ht="14.25" customHeight="1" thickBot="1" x14ac:dyDescent="0.2">
      <c r="B8" s="66"/>
      <c r="C8" s="21"/>
      <c r="D8" s="21"/>
      <c r="E8" s="21"/>
      <c r="F8" s="21"/>
      <c r="G8" s="21"/>
      <c r="H8" s="21"/>
      <c r="I8" s="68"/>
      <c r="J8" s="68"/>
      <c r="K8" s="68"/>
      <c r="L8" s="68"/>
      <c r="M8" s="68"/>
      <c r="N8" s="68"/>
      <c r="O8" s="68"/>
      <c r="P8" s="68"/>
      <c r="Q8" s="68"/>
      <c r="R8" s="68"/>
      <c r="S8" s="68"/>
      <c r="T8" s="68"/>
      <c r="U8" s="68"/>
      <c r="V8" s="68"/>
      <c r="W8" s="68"/>
      <c r="X8" s="68"/>
      <c r="Y8" s="68"/>
      <c r="Z8" s="68"/>
      <c r="AA8" s="68"/>
      <c r="AB8" s="68"/>
      <c r="AC8" s="68"/>
      <c r="AD8" s="68"/>
      <c r="AE8" s="68"/>
      <c r="AF8" s="68"/>
      <c r="AG8" s="68"/>
      <c r="AH8" s="68"/>
      <c r="AI8" s="71"/>
      <c r="AJ8" s="21"/>
      <c r="AK8" s="21"/>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G8" s="4"/>
    </row>
    <row r="9" spans="2:137" ht="14.25" customHeight="1" x14ac:dyDescent="0.15">
      <c r="B9" s="66"/>
      <c r="C9" s="600" t="s">
        <v>5</v>
      </c>
      <c r="D9" s="601"/>
      <c r="E9" s="601"/>
      <c r="F9" s="601"/>
      <c r="G9" s="601"/>
      <c r="H9" s="602"/>
      <c r="I9" s="606" t="s">
        <v>131</v>
      </c>
      <c r="J9" s="607"/>
      <c r="K9" s="607"/>
      <c r="L9" s="608"/>
      <c r="M9" s="595" t="s">
        <v>112</v>
      </c>
      <c r="N9" s="596"/>
      <c r="O9" s="596"/>
      <c r="P9" s="596"/>
      <c r="Q9" s="596"/>
      <c r="R9" s="596"/>
      <c r="S9" s="596"/>
      <c r="T9" s="596"/>
      <c r="U9" s="596"/>
      <c r="V9" s="596"/>
      <c r="W9" s="596"/>
      <c r="X9" s="596"/>
      <c r="Y9" s="596"/>
      <c r="Z9" s="4"/>
      <c r="AA9" s="4"/>
      <c r="AB9" s="4"/>
      <c r="AC9" s="4"/>
      <c r="AD9" s="4"/>
      <c r="AE9" s="4"/>
      <c r="AF9" s="4"/>
      <c r="AG9" s="4"/>
      <c r="AH9" s="4"/>
      <c r="AI9" s="72"/>
      <c r="AJ9" s="4"/>
      <c r="AK9" s="21"/>
      <c r="AL9" s="70"/>
      <c r="AM9" s="547" t="s">
        <v>130</v>
      </c>
      <c r="AN9" s="581"/>
      <c r="AO9" s="581"/>
      <c r="AP9" s="581"/>
      <c r="AQ9" s="581"/>
      <c r="AR9" s="581"/>
      <c r="AS9" s="581"/>
      <c r="AT9" s="581"/>
      <c r="AU9" s="581"/>
      <c r="AV9" s="581"/>
      <c r="AW9" s="581"/>
      <c r="AX9" s="581"/>
      <c r="AY9" s="581"/>
      <c r="AZ9" s="581"/>
      <c r="BA9" s="581"/>
      <c r="BB9" s="581"/>
      <c r="BC9" s="581"/>
      <c r="BD9" s="581"/>
      <c r="BE9" s="581"/>
      <c r="BF9" s="581"/>
      <c r="BG9" s="581"/>
      <c r="BH9" s="581"/>
      <c r="BI9" s="581"/>
      <c r="BJ9" s="581"/>
      <c r="BK9" s="581"/>
      <c r="BL9" s="581"/>
      <c r="BM9" s="581"/>
      <c r="BN9" s="581"/>
      <c r="BO9" s="581"/>
      <c r="BP9" s="581"/>
      <c r="BQ9" s="581"/>
      <c r="BR9" s="581"/>
      <c r="BS9" s="581"/>
      <c r="BT9" s="581"/>
      <c r="BU9" s="581"/>
      <c r="BV9" s="581"/>
      <c r="BW9" s="581"/>
      <c r="BX9" s="581"/>
      <c r="BY9" s="581"/>
      <c r="BZ9" s="581"/>
      <c r="CA9" s="581"/>
      <c r="CB9" s="581"/>
      <c r="CC9" s="581"/>
      <c r="CD9" s="581"/>
      <c r="CE9" s="581"/>
      <c r="CF9" s="581"/>
      <c r="CG9" s="581"/>
      <c r="CH9" s="581"/>
      <c r="CI9" s="581"/>
      <c r="CJ9" s="581"/>
      <c r="CK9" s="581"/>
      <c r="CL9" s="581"/>
      <c r="CM9" s="581"/>
      <c r="CN9" s="581"/>
      <c r="CO9" s="581"/>
      <c r="CP9" s="581"/>
      <c r="CQ9" s="581"/>
      <c r="CR9" s="581"/>
      <c r="CS9" s="581"/>
      <c r="CT9" s="581"/>
      <c r="CU9" s="581"/>
      <c r="CV9" s="581"/>
      <c r="CW9" s="581"/>
      <c r="CX9" s="581"/>
      <c r="CY9" s="581"/>
      <c r="CZ9" s="581"/>
      <c r="DA9" s="581"/>
      <c r="DB9" s="581"/>
      <c r="DC9" s="581"/>
      <c r="DD9" s="581"/>
      <c r="DE9" s="581"/>
      <c r="DF9" s="581"/>
      <c r="DG9" s="581"/>
      <c r="DH9" s="581"/>
      <c r="DI9" s="581"/>
      <c r="DJ9" s="581"/>
      <c r="DK9" s="581"/>
      <c r="DL9" s="581"/>
      <c r="DM9" s="581"/>
      <c r="DN9" s="581"/>
      <c r="DO9" s="581"/>
      <c r="DP9" s="581"/>
      <c r="DQ9" s="581"/>
      <c r="DR9" s="581"/>
      <c r="DS9" s="581"/>
      <c r="DT9" s="581"/>
      <c r="DU9" s="581"/>
      <c r="DV9" s="581"/>
      <c r="DW9" s="581"/>
      <c r="DX9" s="581"/>
      <c r="DY9" s="581"/>
      <c r="DZ9" s="582"/>
      <c r="EA9" s="70"/>
      <c r="EB9" s="70"/>
      <c r="EC9" s="70"/>
    </row>
    <row r="10" spans="2:137" ht="14.25" customHeight="1" thickBot="1" x14ac:dyDescent="0.2">
      <c r="B10" s="66"/>
      <c r="C10" s="603"/>
      <c r="D10" s="604"/>
      <c r="E10" s="604"/>
      <c r="F10" s="604"/>
      <c r="G10" s="604"/>
      <c r="H10" s="605"/>
      <c r="I10" s="609"/>
      <c r="J10" s="609"/>
      <c r="K10" s="609"/>
      <c r="L10" s="610"/>
      <c r="M10" s="595"/>
      <c r="N10" s="596"/>
      <c r="O10" s="596"/>
      <c r="P10" s="596"/>
      <c r="Q10" s="596"/>
      <c r="R10" s="596"/>
      <c r="S10" s="596"/>
      <c r="T10" s="596"/>
      <c r="U10" s="596"/>
      <c r="V10" s="596"/>
      <c r="W10" s="596"/>
      <c r="X10" s="596"/>
      <c r="Y10" s="596"/>
      <c r="Z10" s="4"/>
      <c r="AA10" s="4"/>
      <c r="AB10" s="4"/>
      <c r="AC10" s="4"/>
      <c r="AD10" s="4"/>
      <c r="AE10" s="4"/>
      <c r="AF10" s="4"/>
      <c r="AG10" s="4"/>
      <c r="AH10" s="4"/>
      <c r="AI10" s="72"/>
      <c r="AJ10" s="4"/>
      <c r="AK10" s="21"/>
      <c r="AL10" s="70"/>
      <c r="AM10" s="583"/>
      <c r="AN10" s="584"/>
      <c r="AO10" s="584"/>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c r="BR10" s="584"/>
      <c r="BS10" s="584"/>
      <c r="BT10" s="584"/>
      <c r="BU10" s="584"/>
      <c r="BV10" s="584"/>
      <c r="BW10" s="584"/>
      <c r="BX10" s="584"/>
      <c r="BY10" s="584"/>
      <c r="BZ10" s="584"/>
      <c r="CA10" s="584"/>
      <c r="CB10" s="584"/>
      <c r="CC10" s="584"/>
      <c r="CD10" s="584"/>
      <c r="CE10" s="584"/>
      <c r="CF10" s="584"/>
      <c r="CG10" s="584"/>
      <c r="CH10" s="584"/>
      <c r="CI10" s="584"/>
      <c r="CJ10" s="584"/>
      <c r="CK10" s="584"/>
      <c r="CL10" s="584"/>
      <c r="CM10" s="584"/>
      <c r="CN10" s="584"/>
      <c r="CO10" s="584"/>
      <c r="CP10" s="584"/>
      <c r="CQ10" s="584"/>
      <c r="CR10" s="584"/>
      <c r="CS10" s="584"/>
      <c r="CT10" s="584"/>
      <c r="CU10" s="584"/>
      <c r="CV10" s="584"/>
      <c r="CW10" s="584"/>
      <c r="CX10" s="584"/>
      <c r="CY10" s="584"/>
      <c r="CZ10" s="584"/>
      <c r="DA10" s="584"/>
      <c r="DB10" s="584"/>
      <c r="DC10" s="584"/>
      <c r="DD10" s="584"/>
      <c r="DE10" s="584"/>
      <c r="DF10" s="584"/>
      <c r="DG10" s="584"/>
      <c r="DH10" s="584"/>
      <c r="DI10" s="584"/>
      <c r="DJ10" s="584"/>
      <c r="DK10" s="584"/>
      <c r="DL10" s="584"/>
      <c r="DM10" s="584"/>
      <c r="DN10" s="584"/>
      <c r="DO10" s="584"/>
      <c r="DP10" s="584"/>
      <c r="DQ10" s="584"/>
      <c r="DR10" s="584"/>
      <c r="DS10" s="584"/>
      <c r="DT10" s="584"/>
      <c r="DU10" s="584"/>
      <c r="DV10" s="584"/>
      <c r="DW10" s="584"/>
      <c r="DX10" s="584"/>
      <c r="DY10" s="584"/>
      <c r="DZ10" s="585"/>
      <c r="EA10" s="70"/>
      <c r="EB10" s="70"/>
      <c r="EC10" s="70"/>
    </row>
    <row r="11" spans="2:137" ht="14.25" customHeight="1" thickBot="1" x14ac:dyDescent="0.2">
      <c r="B11" s="66"/>
      <c r="C11" s="21"/>
      <c r="D11" s="21"/>
      <c r="E11" s="21"/>
      <c r="F11" s="21"/>
      <c r="G11" s="21"/>
      <c r="H11" s="21"/>
      <c r="I11" s="21"/>
      <c r="J11" s="21"/>
      <c r="K11" s="21"/>
      <c r="L11" s="21"/>
      <c r="M11" s="69"/>
      <c r="N11" s="68"/>
      <c r="O11" s="68"/>
      <c r="P11" s="68"/>
      <c r="Q11" s="68"/>
      <c r="R11" s="68"/>
      <c r="S11" s="68"/>
      <c r="T11" s="68"/>
      <c r="U11" s="68"/>
      <c r="V11" s="21"/>
      <c r="W11" s="21"/>
      <c r="X11" s="21"/>
      <c r="Y11" s="21"/>
      <c r="Z11" s="21"/>
      <c r="AA11" s="21"/>
      <c r="AB11" s="21"/>
      <c r="AC11" s="21"/>
      <c r="AD11" s="21"/>
      <c r="AE11" s="21"/>
      <c r="AF11" s="68"/>
      <c r="AG11" s="68"/>
      <c r="AH11" s="68"/>
      <c r="AI11" s="71"/>
      <c r="AJ11" s="68"/>
      <c r="AK11" s="21"/>
      <c r="AL11" s="70"/>
      <c r="AM11" s="586"/>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587"/>
      <c r="CV11" s="587"/>
      <c r="CW11" s="587"/>
      <c r="CX11" s="587"/>
      <c r="CY11" s="587"/>
      <c r="CZ11" s="587"/>
      <c r="DA11" s="587"/>
      <c r="DB11" s="587"/>
      <c r="DC11" s="587"/>
      <c r="DD11" s="587"/>
      <c r="DE11" s="587"/>
      <c r="DF11" s="587"/>
      <c r="DG11" s="587"/>
      <c r="DH11" s="587"/>
      <c r="DI11" s="587"/>
      <c r="DJ11" s="587"/>
      <c r="DK11" s="587"/>
      <c r="DL11" s="587"/>
      <c r="DM11" s="587"/>
      <c r="DN11" s="587"/>
      <c r="DO11" s="587"/>
      <c r="DP11" s="587"/>
      <c r="DQ11" s="587"/>
      <c r="DR11" s="587"/>
      <c r="DS11" s="587"/>
      <c r="DT11" s="587"/>
      <c r="DU11" s="587"/>
      <c r="DV11" s="587"/>
      <c r="DW11" s="587"/>
      <c r="DX11" s="587"/>
      <c r="DY11" s="587"/>
      <c r="DZ11" s="588"/>
      <c r="EA11" s="70"/>
      <c r="EB11" s="70"/>
      <c r="EC11" s="70"/>
    </row>
    <row r="12" spans="2:137" ht="14.25" customHeight="1" thickBot="1" x14ac:dyDescent="0.2">
      <c r="B12" s="66"/>
      <c r="C12" s="600" t="s">
        <v>67</v>
      </c>
      <c r="D12" s="601"/>
      <c r="E12" s="601"/>
      <c r="F12" s="601"/>
      <c r="G12" s="601"/>
      <c r="H12" s="601"/>
      <c r="I12" s="589" t="s">
        <v>85</v>
      </c>
      <c r="J12" s="590"/>
      <c r="K12" s="590"/>
      <c r="L12" s="590"/>
      <c r="M12" s="590"/>
      <c r="N12" s="590"/>
      <c r="O12" s="590"/>
      <c r="P12" s="590"/>
      <c r="Q12" s="590"/>
      <c r="R12" s="590"/>
      <c r="S12" s="590"/>
      <c r="T12" s="590"/>
      <c r="U12" s="590"/>
      <c r="V12" s="590"/>
      <c r="W12" s="590"/>
      <c r="X12" s="590"/>
      <c r="Y12" s="591"/>
      <c r="Z12" s="21"/>
      <c r="AA12" s="21"/>
      <c r="AB12" s="21"/>
      <c r="AC12" s="21"/>
      <c r="AD12" s="21"/>
      <c r="AE12" s="21"/>
      <c r="AF12" s="68"/>
      <c r="AG12" s="68"/>
      <c r="AH12" s="68"/>
      <c r="AI12" s="71"/>
      <c r="AJ12" s="68"/>
      <c r="AK12" s="21"/>
      <c r="AL12" s="70"/>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0"/>
      <c r="EB12" s="70"/>
      <c r="EC12" s="70"/>
      <c r="EG12" s="4"/>
    </row>
    <row r="13" spans="2:137" ht="14.25" customHeight="1" thickBot="1" x14ac:dyDescent="0.2">
      <c r="B13" s="66"/>
      <c r="C13" s="603"/>
      <c r="D13" s="604"/>
      <c r="E13" s="604"/>
      <c r="F13" s="604"/>
      <c r="G13" s="604"/>
      <c r="H13" s="604"/>
      <c r="I13" s="592"/>
      <c r="J13" s="593"/>
      <c r="K13" s="593"/>
      <c r="L13" s="593"/>
      <c r="M13" s="593"/>
      <c r="N13" s="593"/>
      <c r="O13" s="593"/>
      <c r="P13" s="593"/>
      <c r="Q13" s="593"/>
      <c r="R13" s="593"/>
      <c r="S13" s="593"/>
      <c r="T13" s="593"/>
      <c r="U13" s="593"/>
      <c r="V13" s="593"/>
      <c r="W13" s="593"/>
      <c r="X13" s="593"/>
      <c r="Y13" s="594"/>
      <c r="Z13" s="21"/>
      <c r="AA13" s="21"/>
      <c r="AB13" s="21"/>
      <c r="AC13" s="21"/>
      <c r="AD13" s="21"/>
      <c r="AE13" s="21"/>
      <c r="AF13" s="68"/>
      <c r="AG13" s="68"/>
      <c r="AH13" s="68"/>
      <c r="AI13" s="71"/>
      <c r="AJ13" s="68"/>
      <c r="AK13" s="21"/>
      <c r="AL13" s="70"/>
      <c r="AM13" s="547" t="s">
        <v>104</v>
      </c>
      <c r="AN13" s="581"/>
      <c r="AO13" s="581"/>
      <c r="AP13" s="581"/>
      <c r="AQ13" s="581"/>
      <c r="AR13" s="581"/>
      <c r="AS13" s="581"/>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1"/>
      <c r="BQ13" s="581"/>
      <c r="BR13" s="581"/>
      <c r="BS13" s="581"/>
      <c r="BT13" s="581"/>
      <c r="BU13" s="581"/>
      <c r="BV13" s="581"/>
      <c r="BW13" s="581"/>
      <c r="BX13" s="581"/>
      <c r="BY13" s="581"/>
      <c r="BZ13" s="581"/>
      <c r="CA13" s="581"/>
      <c r="CB13" s="581"/>
      <c r="CC13" s="581"/>
      <c r="CD13" s="581"/>
      <c r="CE13" s="581"/>
      <c r="CF13" s="581"/>
      <c r="CG13" s="581"/>
      <c r="CH13" s="581"/>
      <c r="CI13" s="581"/>
      <c r="CJ13" s="581"/>
      <c r="CK13" s="581"/>
      <c r="CL13" s="581"/>
      <c r="CM13" s="581"/>
      <c r="CN13" s="581"/>
      <c r="CO13" s="581"/>
      <c r="CP13" s="581"/>
      <c r="CQ13" s="581"/>
      <c r="CR13" s="581"/>
      <c r="CS13" s="581"/>
      <c r="CT13" s="581"/>
      <c r="CU13" s="581"/>
      <c r="CV13" s="581"/>
      <c r="CW13" s="581"/>
      <c r="CX13" s="581"/>
      <c r="CY13" s="581"/>
      <c r="CZ13" s="581"/>
      <c r="DA13" s="581"/>
      <c r="DB13" s="581"/>
      <c r="DC13" s="581"/>
      <c r="DD13" s="581"/>
      <c r="DE13" s="581"/>
      <c r="DF13" s="581"/>
      <c r="DG13" s="581"/>
      <c r="DH13" s="581"/>
      <c r="DI13" s="581"/>
      <c r="DJ13" s="581"/>
      <c r="DK13" s="581"/>
      <c r="DL13" s="581"/>
      <c r="DM13" s="581"/>
      <c r="DN13" s="581"/>
      <c r="DO13" s="581"/>
      <c r="DP13" s="581"/>
      <c r="DQ13" s="581"/>
      <c r="DR13" s="581"/>
      <c r="DS13" s="581"/>
      <c r="DT13" s="581"/>
      <c r="DU13" s="581"/>
      <c r="DV13" s="581"/>
      <c r="DW13" s="581"/>
      <c r="DX13" s="581"/>
      <c r="DY13" s="581"/>
      <c r="DZ13" s="582"/>
    </row>
    <row r="14" spans="2:137" ht="14.25" customHeight="1" thickBot="1" x14ac:dyDescent="0.2">
      <c r="B14" s="66"/>
      <c r="C14" s="21"/>
      <c r="D14" s="21"/>
      <c r="E14" s="21"/>
      <c r="F14" s="21"/>
      <c r="G14" s="21"/>
      <c r="H14" s="21"/>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71"/>
      <c r="AJ14" s="68"/>
      <c r="AK14" s="21"/>
      <c r="AL14" s="70"/>
      <c r="AM14" s="583"/>
      <c r="AN14" s="584"/>
      <c r="AO14" s="584"/>
      <c r="AP14" s="584"/>
      <c r="AQ14" s="584"/>
      <c r="AR14" s="584"/>
      <c r="AS14" s="584"/>
      <c r="AT14" s="584"/>
      <c r="AU14" s="584"/>
      <c r="AV14" s="584"/>
      <c r="AW14" s="584"/>
      <c r="AX14" s="584"/>
      <c r="AY14" s="584"/>
      <c r="AZ14" s="584"/>
      <c r="BA14" s="584"/>
      <c r="BB14" s="584"/>
      <c r="BC14" s="584"/>
      <c r="BD14" s="584"/>
      <c r="BE14" s="584"/>
      <c r="BF14" s="584"/>
      <c r="BG14" s="584"/>
      <c r="BH14" s="584"/>
      <c r="BI14" s="584"/>
      <c r="BJ14" s="584"/>
      <c r="BK14" s="584"/>
      <c r="BL14" s="584"/>
      <c r="BM14" s="584"/>
      <c r="BN14" s="584"/>
      <c r="BO14" s="584"/>
      <c r="BP14" s="584"/>
      <c r="BQ14" s="584"/>
      <c r="BR14" s="584"/>
      <c r="BS14" s="584"/>
      <c r="BT14" s="584"/>
      <c r="BU14" s="584"/>
      <c r="BV14" s="584"/>
      <c r="BW14" s="584"/>
      <c r="BX14" s="584"/>
      <c r="BY14" s="584"/>
      <c r="BZ14" s="584"/>
      <c r="CA14" s="584"/>
      <c r="CB14" s="584"/>
      <c r="CC14" s="584"/>
      <c r="CD14" s="584"/>
      <c r="CE14" s="584"/>
      <c r="CF14" s="584"/>
      <c r="CG14" s="584"/>
      <c r="CH14" s="584"/>
      <c r="CI14" s="584"/>
      <c r="CJ14" s="584"/>
      <c r="CK14" s="584"/>
      <c r="CL14" s="584"/>
      <c r="CM14" s="584"/>
      <c r="CN14" s="584"/>
      <c r="CO14" s="584"/>
      <c r="CP14" s="584"/>
      <c r="CQ14" s="584"/>
      <c r="CR14" s="584"/>
      <c r="CS14" s="584"/>
      <c r="CT14" s="584"/>
      <c r="CU14" s="584"/>
      <c r="CV14" s="584"/>
      <c r="CW14" s="584"/>
      <c r="CX14" s="584"/>
      <c r="CY14" s="584"/>
      <c r="CZ14" s="584"/>
      <c r="DA14" s="584"/>
      <c r="DB14" s="584"/>
      <c r="DC14" s="584"/>
      <c r="DD14" s="584"/>
      <c r="DE14" s="584"/>
      <c r="DF14" s="584"/>
      <c r="DG14" s="584"/>
      <c r="DH14" s="584"/>
      <c r="DI14" s="584"/>
      <c r="DJ14" s="584"/>
      <c r="DK14" s="584"/>
      <c r="DL14" s="584"/>
      <c r="DM14" s="584"/>
      <c r="DN14" s="584"/>
      <c r="DO14" s="584"/>
      <c r="DP14" s="584"/>
      <c r="DQ14" s="584"/>
      <c r="DR14" s="584"/>
      <c r="DS14" s="584"/>
      <c r="DT14" s="584"/>
      <c r="DU14" s="584"/>
      <c r="DV14" s="584"/>
      <c r="DW14" s="584"/>
      <c r="DX14" s="584"/>
      <c r="DY14" s="584"/>
      <c r="DZ14" s="585"/>
    </row>
    <row r="15" spans="2:137" ht="14.25" customHeight="1" x14ac:dyDescent="0.15">
      <c r="B15" s="66"/>
      <c r="C15" s="600" t="s">
        <v>8</v>
      </c>
      <c r="D15" s="601"/>
      <c r="E15" s="601"/>
      <c r="F15" s="601"/>
      <c r="G15" s="601"/>
      <c r="H15" s="602"/>
      <c r="I15" s="611">
        <v>1502301</v>
      </c>
      <c r="J15" s="612"/>
      <c r="K15" s="612"/>
      <c r="L15" s="613"/>
      <c r="M15" s="595" t="s">
        <v>83</v>
      </c>
      <c r="N15" s="596"/>
      <c r="O15" s="596"/>
      <c r="P15" s="596"/>
      <c r="Q15" s="596"/>
      <c r="R15" s="596"/>
      <c r="S15" s="596"/>
      <c r="T15" s="596"/>
      <c r="U15" s="596"/>
      <c r="V15" s="68"/>
      <c r="W15" s="68"/>
      <c r="X15" s="68"/>
      <c r="Y15" s="68"/>
      <c r="Z15" s="68"/>
      <c r="AA15" s="68"/>
      <c r="AB15" s="68"/>
      <c r="AC15" s="68"/>
      <c r="AD15" s="68"/>
      <c r="AE15" s="4"/>
      <c r="AF15" s="4"/>
      <c r="AG15" s="4"/>
      <c r="AH15" s="4"/>
      <c r="AI15" s="72"/>
      <c r="AJ15" s="4"/>
      <c r="AK15" s="4"/>
      <c r="AL15" s="70"/>
      <c r="AM15" s="583"/>
      <c r="AN15" s="584"/>
      <c r="AO15" s="584"/>
      <c r="AP15" s="584"/>
      <c r="AQ15" s="584"/>
      <c r="AR15" s="584"/>
      <c r="AS15" s="584"/>
      <c r="AT15" s="584"/>
      <c r="AU15" s="584"/>
      <c r="AV15" s="584"/>
      <c r="AW15" s="584"/>
      <c r="AX15" s="584"/>
      <c r="AY15" s="584"/>
      <c r="AZ15" s="584"/>
      <c r="BA15" s="584"/>
      <c r="BB15" s="584"/>
      <c r="BC15" s="584"/>
      <c r="BD15" s="584"/>
      <c r="BE15" s="584"/>
      <c r="BF15" s="584"/>
      <c r="BG15" s="584"/>
      <c r="BH15" s="584"/>
      <c r="BI15" s="584"/>
      <c r="BJ15" s="584"/>
      <c r="BK15" s="584"/>
      <c r="BL15" s="584"/>
      <c r="BM15" s="584"/>
      <c r="BN15" s="584"/>
      <c r="BO15" s="584"/>
      <c r="BP15" s="584"/>
      <c r="BQ15" s="584"/>
      <c r="BR15" s="584"/>
      <c r="BS15" s="584"/>
      <c r="BT15" s="584"/>
      <c r="BU15" s="584"/>
      <c r="BV15" s="584"/>
      <c r="BW15" s="584"/>
      <c r="BX15" s="584"/>
      <c r="BY15" s="584"/>
      <c r="BZ15" s="584"/>
      <c r="CA15" s="584"/>
      <c r="CB15" s="584"/>
      <c r="CC15" s="584"/>
      <c r="CD15" s="584"/>
      <c r="CE15" s="584"/>
      <c r="CF15" s="584"/>
      <c r="CG15" s="584"/>
      <c r="CH15" s="584"/>
      <c r="CI15" s="584"/>
      <c r="CJ15" s="584"/>
      <c r="CK15" s="584"/>
      <c r="CL15" s="584"/>
      <c r="CM15" s="584"/>
      <c r="CN15" s="584"/>
      <c r="CO15" s="584"/>
      <c r="CP15" s="584"/>
      <c r="CQ15" s="584"/>
      <c r="CR15" s="584"/>
      <c r="CS15" s="584"/>
      <c r="CT15" s="584"/>
      <c r="CU15" s="584"/>
      <c r="CV15" s="584"/>
      <c r="CW15" s="584"/>
      <c r="CX15" s="584"/>
      <c r="CY15" s="584"/>
      <c r="CZ15" s="584"/>
      <c r="DA15" s="584"/>
      <c r="DB15" s="584"/>
      <c r="DC15" s="584"/>
      <c r="DD15" s="584"/>
      <c r="DE15" s="584"/>
      <c r="DF15" s="584"/>
      <c r="DG15" s="584"/>
      <c r="DH15" s="584"/>
      <c r="DI15" s="584"/>
      <c r="DJ15" s="584"/>
      <c r="DK15" s="584"/>
      <c r="DL15" s="584"/>
      <c r="DM15" s="584"/>
      <c r="DN15" s="584"/>
      <c r="DO15" s="584"/>
      <c r="DP15" s="584"/>
      <c r="DQ15" s="584"/>
      <c r="DR15" s="584"/>
      <c r="DS15" s="584"/>
      <c r="DT15" s="584"/>
      <c r="DU15" s="584"/>
      <c r="DV15" s="584"/>
      <c r="DW15" s="584"/>
      <c r="DX15" s="584"/>
      <c r="DY15" s="584"/>
      <c r="DZ15" s="585"/>
    </row>
    <row r="16" spans="2:137" ht="14.25" customHeight="1" thickBot="1" x14ac:dyDescent="0.2">
      <c r="B16" s="66"/>
      <c r="C16" s="603"/>
      <c r="D16" s="604"/>
      <c r="E16" s="604"/>
      <c r="F16" s="604"/>
      <c r="G16" s="604"/>
      <c r="H16" s="605"/>
      <c r="I16" s="614"/>
      <c r="J16" s="614"/>
      <c r="K16" s="614"/>
      <c r="L16" s="615"/>
      <c r="M16" s="595"/>
      <c r="N16" s="596"/>
      <c r="O16" s="596"/>
      <c r="P16" s="596"/>
      <c r="Q16" s="596"/>
      <c r="R16" s="596"/>
      <c r="S16" s="596"/>
      <c r="T16" s="596"/>
      <c r="U16" s="596"/>
      <c r="V16" s="68"/>
      <c r="W16" s="68"/>
      <c r="X16" s="68"/>
      <c r="Y16" s="68"/>
      <c r="Z16" s="68"/>
      <c r="AA16" s="68"/>
      <c r="AB16" s="68"/>
      <c r="AC16" s="68"/>
      <c r="AD16" s="68"/>
      <c r="AE16" s="4"/>
      <c r="AF16" s="4"/>
      <c r="AG16" s="4"/>
      <c r="AH16" s="4"/>
      <c r="AI16" s="72"/>
      <c r="AJ16" s="4"/>
      <c r="AK16" s="4"/>
      <c r="AL16" s="70"/>
      <c r="AM16" s="583"/>
      <c r="AN16" s="584"/>
      <c r="AO16" s="584"/>
      <c r="AP16" s="584"/>
      <c r="AQ16" s="584"/>
      <c r="AR16" s="584"/>
      <c r="AS16" s="584"/>
      <c r="AT16" s="584"/>
      <c r="AU16" s="584"/>
      <c r="AV16" s="584"/>
      <c r="AW16" s="584"/>
      <c r="AX16" s="584"/>
      <c r="AY16" s="584"/>
      <c r="AZ16" s="584"/>
      <c r="BA16" s="584"/>
      <c r="BB16" s="584"/>
      <c r="BC16" s="584"/>
      <c r="BD16" s="584"/>
      <c r="BE16" s="584"/>
      <c r="BF16" s="584"/>
      <c r="BG16" s="584"/>
      <c r="BH16" s="584"/>
      <c r="BI16" s="584"/>
      <c r="BJ16" s="584"/>
      <c r="BK16" s="584"/>
      <c r="BL16" s="584"/>
      <c r="BM16" s="584"/>
      <c r="BN16" s="584"/>
      <c r="BO16" s="584"/>
      <c r="BP16" s="584"/>
      <c r="BQ16" s="584"/>
      <c r="BR16" s="584"/>
      <c r="BS16" s="584"/>
      <c r="BT16" s="584"/>
      <c r="BU16" s="584"/>
      <c r="BV16" s="584"/>
      <c r="BW16" s="584"/>
      <c r="BX16" s="584"/>
      <c r="BY16" s="584"/>
      <c r="BZ16" s="584"/>
      <c r="CA16" s="584"/>
      <c r="CB16" s="584"/>
      <c r="CC16" s="584"/>
      <c r="CD16" s="584"/>
      <c r="CE16" s="584"/>
      <c r="CF16" s="584"/>
      <c r="CG16" s="584"/>
      <c r="CH16" s="584"/>
      <c r="CI16" s="584"/>
      <c r="CJ16" s="584"/>
      <c r="CK16" s="584"/>
      <c r="CL16" s="584"/>
      <c r="CM16" s="584"/>
      <c r="CN16" s="584"/>
      <c r="CO16" s="584"/>
      <c r="CP16" s="584"/>
      <c r="CQ16" s="584"/>
      <c r="CR16" s="584"/>
      <c r="CS16" s="584"/>
      <c r="CT16" s="584"/>
      <c r="CU16" s="584"/>
      <c r="CV16" s="584"/>
      <c r="CW16" s="584"/>
      <c r="CX16" s="584"/>
      <c r="CY16" s="584"/>
      <c r="CZ16" s="584"/>
      <c r="DA16" s="584"/>
      <c r="DB16" s="584"/>
      <c r="DC16" s="584"/>
      <c r="DD16" s="584"/>
      <c r="DE16" s="584"/>
      <c r="DF16" s="584"/>
      <c r="DG16" s="584"/>
      <c r="DH16" s="584"/>
      <c r="DI16" s="584"/>
      <c r="DJ16" s="584"/>
      <c r="DK16" s="584"/>
      <c r="DL16" s="584"/>
      <c r="DM16" s="584"/>
      <c r="DN16" s="584"/>
      <c r="DO16" s="584"/>
      <c r="DP16" s="584"/>
      <c r="DQ16" s="584"/>
      <c r="DR16" s="584"/>
      <c r="DS16" s="584"/>
      <c r="DT16" s="584"/>
      <c r="DU16" s="584"/>
      <c r="DV16" s="584"/>
      <c r="DW16" s="584"/>
      <c r="DX16" s="584"/>
      <c r="DY16" s="584"/>
      <c r="DZ16" s="585"/>
    </row>
    <row r="17" spans="2:135" ht="14.25" customHeight="1" thickBot="1" x14ac:dyDescent="0.2">
      <c r="B17" s="66"/>
      <c r="C17" s="21"/>
      <c r="D17" s="21"/>
      <c r="E17" s="21"/>
      <c r="F17" s="21"/>
      <c r="G17" s="21"/>
      <c r="H17" s="21"/>
      <c r="I17" s="21"/>
      <c r="J17" s="21"/>
      <c r="K17" s="21"/>
      <c r="L17" s="21"/>
      <c r="M17" s="21"/>
      <c r="N17" s="68"/>
      <c r="O17" s="68"/>
      <c r="P17" s="68"/>
      <c r="Q17" s="68"/>
      <c r="R17" s="68"/>
      <c r="S17" s="68"/>
      <c r="T17" s="68"/>
      <c r="U17" s="68"/>
      <c r="V17" s="21"/>
      <c r="W17" s="21"/>
      <c r="X17" s="21"/>
      <c r="Y17" s="21"/>
      <c r="Z17" s="21"/>
      <c r="AA17" s="21"/>
      <c r="AB17" s="21"/>
      <c r="AC17" s="21"/>
      <c r="AD17" s="21"/>
      <c r="AE17" s="21"/>
      <c r="AF17" s="68"/>
      <c r="AG17" s="68"/>
      <c r="AH17" s="68"/>
      <c r="AI17" s="71"/>
      <c r="AJ17" s="68"/>
      <c r="AK17" s="21"/>
      <c r="AL17" s="70"/>
      <c r="AM17" s="586"/>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8"/>
    </row>
    <row r="18" spans="2:135" ht="14.25" customHeight="1" thickBot="1" x14ac:dyDescent="0.2">
      <c r="B18" s="66"/>
      <c r="C18" s="600" t="s">
        <v>68</v>
      </c>
      <c r="D18" s="601"/>
      <c r="E18" s="601"/>
      <c r="F18" s="601"/>
      <c r="G18" s="601"/>
      <c r="H18" s="602"/>
      <c r="I18" s="349" t="s">
        <v>73</v>
      </c>
      <c r="J18" s="616" t="s">
        <v>99</v>
      </c>
      <c r="K18" s="616"/>
      <c r="L18" s="616"/>
      <c r="M18" s="628"/>
      <c r="N18" s="68"/>
      <c r="O18" s="68"/>
      <c r="P18" s="68"/>
      <c r="Q18" s="68"/>
      <c r="R18" s="68"/>
      <c r="S18" s="68"/>
      <c r="T18" s="68"/>
      <c r="U18" s="68"/>
      <c r="V18" s="68"/>
      <c r="W18" s="68"/>
      <c r="X18" s="68"/>
      <c r="Y18" s="68"/>
      <c r="Z18" s="68"/>
      <c r="AA18" s="68"/>
      <c r="AB18" s="68"/>
      <c r="AC18" s="68"/>
      <c r="AD18" s="68"/>
      <c r="AE18" s="68"/>
      <c r="AF18" s="68"/>
      <c r="AG18" s="68"/>
      <c r="AH18" s="68"/>
      <c r="AI18" s="71"/>
      <c r="AJ18" s="68"/>
      <c r="AK18" s="21"/>
      <c r="AL18" s="70"/>
      <c r="EE18" s="4"/>
    </row>
    <row r="19" spans="2:135" ht="14.25" customHeight="1" thickBot="1" x14ac:dyDescent="0.2">
      <c r="B19" s="66"/>
      <c r="C19" s="624"/>
      <c r="D19" s="625"/>
      <c r="E19" s="625"/>
      <c r="F19" s="625"/>
      <c r="G19" s="625"/>
      <c r="H19" s="626"/>
      <c r="I19" s="627"/>
      <c r="J19" s="629"/>
      <c r="K19" s="629"/>
      <c r="L19" s="629"/>
      <c r="M19" s="630"/>
      <c r="N19" s="74"/>
      <c r="O19" s="75"/>
      <c r="P19" s="75"/>
      <c r="Q19" s="75"/>
      <c r="R19" s="75"/>
      <c r="S19" s="75"/>
      <c r="T19" s="75"/>
      <c r="U19" s="75"/>
      <c r="V19" s="75"/>
      <c r="W19" s="75"/>
      <c r="X19" s="75"/>
      <c r="Y19" s="75"/>
      <c r="Z19" s="75"/>
      <c r="AA19" s="75"/>
      <c r="AB19" s="75"/>
      <c r="AC19" s="75"/>
      <c r="AD19" s="75"/>
      <c r="AE19" s="75"/>
      <c r="AF19" s="75"/>
      <c r="AG19" s="75"/>
      <c r="AH19" s="75"/>
      <c r="AI19" s="71"/>
      <c r="AJ19" s="68"/>
      <c r="AK19" s="21"/>
      <c r="AL19" s="70"/>
      <c r="AM19" s="547" t="s">
        <v>103</v>
      </c>
      <c r="AN19" s="581"/>
      <c r="AO19" s="581"/>
      <c r="AP19" s="581"/>
      <c r="AQ19" s="581"/>
      <c r="AR19" s="581"/>
      <c r="AS19" s="581"/>
      <c r="AT19" s="581"/>
      <c r="AU19" s="581"/>
      <c r="AV19" s="581"/>
      <c r="AW19" s="581"/>
      <c r="AX19" s="581"/>
      <c r="AY19" s="581"/>
      <c r="AZ19" s="581"/>
      <c r="BA19" s="581"/>
      <c r="BB19" s="581"/>
      <c r="BC19" s="581"/>
      <c r="BD19" s="581"/>
      <c r="BE19" s="581"/>
      <c r="BF19" s="581"/>
      <c r="BG19" s="581"/>
      <c r="BH19" s="581"/>
      <c r="BI19" s="581"/>
      <c r="BJ19" s="581"/>
      <c r="BK19" s="581"/>
      <c r="BL19" s="581"/>
      <c r="BM19" s="581"/>
      <c r="BN19" s="581"/>
      <c r="BO19" s="581"/>
      <c r="BP19" s="581"/>
      <c r="BQ19" s="581"/>
      <c r="BR19" s="581"/>
      <c r="BS19" s="581"/>
      <c r="BT19" s="581"/>
      <c r="BU19" s="581"/>
      <c r="BV19" s="581"/>
      <c r="BW19" s="581"/>
      <c r="BX19" s="581"/>
      <c r="BY19" s="581"/>
      <c r="BZ19" s="581"/>
      <c r="CA19" s="581"/>
      <c r="CB19" s="581"/>
      <c r="CC19" s="581"/>
      <c r="CD19" s="581"/>
      <c r="CE19" s="581"/>
      <c r="CF19" s="581"/>
      <c r="CG19" s="581"/>
      <c r="CH19" s="581"/>
      <c r="CI19" s="581"/>
      <c r="CJ19" s="581"/>
      <c r="CK19" s="581"/>
      <c r="CL19" s="581"/>
      <c r="CM19" s="581"/>
      <c r="CN19" s="581"/>
      <c r="CO19" s="581"/>
      <c r="CP19" s="581"/>
      <c r="CQ19" s="581"/>
      <c r="CR19" s="581"/>
      <c r="CS19" s="581"/>
      <c r="CT19" s="581"/>
      <c r="CU19" s="581"/>
      <c r="CV19" s="581"/>
      <c r="CW19" s="581"/>
      <c r="CX19" s="581"/>
      <c r="CY19" s="581"/>
      <c r="CZ19" s="581"/>
      <c r="DA19" s="581"/>
      <c r="DB19" s="581"/>
      <c r="DC19" s="581"/>
      <c r="DD19" s="581"/>
      <c r="DE19" s="581"/>
      <c r="DF19" s="581"/>
      <c r="DG19" s="581"/>
      <c r="DH19" s="581"/>
      <c r="DI19" s="581"/>
      <c r="DJ19" s="581"/>
      <c r="DK19" s="581"/>
      <c r="DL19" s="581"/>
      <c r="DM19" s="581"/>
      <c r="DN19" s="581"/>
      <c r="DO19" s="581"/>
      <c r="DP19" s="581"/>
      <c r="DQ19" s="581"/>
      <c r="DR19" s="581"/>
      <c r="DS19" s="581"/>
      <c r="DT19" s="581"/>
      <c r="DU19" s="581"/>
      <c r="DV19" s="581"/>
      <c r="DW19" s="581"/>
      <c r="DX19" s="581"/>
      <c r="DY19" s="581"/>
      <c r="DZ19" s="582"/>
      <c r="EA19" s="70"/>
      <c r="EB19" s="70"/>
      <c r="EC19" s="70"/>
    </row>
    <row r="20" spans="2:135" ht="14.25" customHeight="1" x14ac:dyDescent="0.15">
      <c r="B20" s="66"/>
      <c r="C20" s="624"/>
      <c r="D20" s="625"/>
      <c r="E20" s="625"/>
      <c r="F20" s="625"/>
      <c r="G20" s="625"/>
      <c r="H20" s="626"/>
      <c r="I20" s="597" t="s">
        <v>132</v>
      </c>
      <c r="J20" s="598"/>
      <c r="K20" s="598"/>
      <c r="L20" s="598"/>
      <c r="M20" s="598"/>
      <c r="N20" s="598"/>
      <c r="O20" s="598"/>
      <c r="P20" s="598"/>
      <c r="Q20" s="598"/>
      <c r="R20" s="598"/>
      <c r="S20" s="598"/>
      <c r="T20" s="598"/>
      <c r="U20" s="598"/>
      <c r="V20" s="598"/>
      <c r="W20" s="598"/>
      <c r="X20" s="598"/>
      <c r="Y20" s="598"/>
      <c r="Z20" s="598"/>
      <c r="AA20" s="598"/>
      <c r="AB20" s="598"/>
      <c r="AC20" s="598"/>
      <c r="AD20" s="598"/>
      <c r="AE20" s="598"/>
      <c r="AF20" s="598"/>
      <c r="AG20" s="598"/>
      <c r="AH20" s="599"/>
      <c r="AI20" s="76"/>
      <c r="AJ20" s="77"/>
      <c r="AK20" s="21"/>
      <c r="AL20" s="70"/>
      <c r="AM20" s="583"/>
      <c r="AN20" s="584"/>
      <c r="AO20" s="584"/>
      <c r="AP20" s="584"/>
      <c r="AQ20" s="584"/>
      <c r="AR20" s="584"/>
      <c r="AS20" s="584"/>
      <c r="AT20" s="584"/>
      <c r="AU20" s="584"/>
      <c r="AV20" s="584"/>
      <c r="AW20" s="584"/>
      <c r="AX20" s="584"/>
      <c r="AY20" s="584"/>
      <c r="AZ20" s="584"/>
      <c r="BA20" s="584"/>
      <c r="BB20" s="584"/>
      <c r="BC20" s="584"/>
      <c r="BD20" s="584"/>
      <c r="BE20" s="584"/>
      <c r="BF20" s="584"/>
      <c r="BG20" s="584"/>
      <c r="BH20" s="584"/>
      <c r="BI20" s="584"/>
      <c r="BJ20" s="584"/>
      <c r="BK20" s="584"/>
      <c r="BL20" s="584"/>
      <c r="BM20" s="584"/>
      <c r="BN20" s="584"/>
      <c r="BO20" s="584"/>
      <c r="BP20" s="584"/>
      <c r="BQ20" s="584"/>
      <c r="BR20" s="584"/>
      <c r="BS20" s="584"/>
      <c r="BT20" s="584"/>
      <c r="BU20" s="584"/>
      <c r="BV20" s="584"/>
      <c r="BW20" s="584"/>
      <c r="BX20" s="584"/>
      <c r="BY20" s="584"/>
      <c r="BZ20" s="584"/>
      <c r="CA20" s="584"/>
      <c r="CB20" s="584"/>
      <c r="CC20" s="584"/>
      <c r="CD20" s="584"/>
      <c r="CE20" s="584"/>
      <c r="CF20" s="584"/>
      <c r="CG20" s="584"/>
      <c r="CH20" s="584"/>
      <c r="CI20" s="584"/>
      <c r="CJ20" s="584"/>
      <c r="CK20" s="584"/>
      <c r="CL20" s="584"/>
      <c r="CM20" s="584"/>
      <c r="CN20" s="584"/>
      <c r="CO20" s="584"/>
      <c r="CP20" s="584"/>
      <c r="CQ20" s="584"/>
      <c r="CR20" s="584"/>
      <c r="CS20" s="584"/>
      <c r="CT20" s="584"/>
      <c r="CU20" s="584"/>
      <c r="CV20" s="584"/>
      <c r="CW20" s="584"/>
      <c r="CX20" s="584"/>
      <c r="CY20" s="584"/>
      <c r="CZ20" s="584"/>
      <c r="DA20" s="584"/>
      <c r="DB20" s="584"/>
      <c r="DC20" s="584"/>
      <c r="DD20" s="584"/>
      <c r="DE20" s="584"/>
      <c r="DF20" s="584"/>
      <c r="DG20" s="584"/>
      <c r="DH20" s="584"/>
      <c r="DI20" s="584"/>
      <c r="DJ20" s="584"/>
      <c r="DK20" s="584"/>
      <c r="DL20" s="584"/>
      <c r="DM20" s="584"/>
      <c r="DN20" s="584"/>
      <c r="DO20" s="584"/>
      <c r="DP20" s="584"/>
      <c r="DQ20" s="584"/>
      <c r="DR20" s="584"/>
      <c r="DS20" s="584"/>
      <c r="DT20" s="584"/>
      <c r="DU20" s="584"/>
      <c r="DV20" s="584"/>
      <c r="DW20" s="584"/>
      <c r="DX20" s="584"/>
      <c r="DY20" s="584"/>
      <c r="DZ20" s="585"/>
      <c r="EA20" s="70"/>
      <c r="EB20" s="70"/>
      <c r="EC20" s="70"/>
    </row>
    <row r="21" spans="2:135" ht="14.25" customHeight="1" thickBot="1" x14ac:dyDescent="0.2">
      <c r="B21" s="66"/>
      <c r="C21" s="603"/>
      <c r="D21" s="604"/>
      <c r="E21" s="604"/>
      <c r="F21" s="604"/>
      <c r="G21" s="604"/>
      <c r="H21" s="605"/>
      <c r="I21" s="592"/>
      <c r="J21" s="593"/>
      <c r="K21" s="593"/>
      <c r="L21" s="593"/>
      <c r="M21" s="593"/>
      <c r="N21" s="593"/>
      <c r="O21" s="593"/>
      <c r="P21" s="593"/>
      <c r="Q21" s="593"/>
      <c r="R21" s="593"/>
      <c r="S21" s="593"/>
      <c r="T21" s="593"/>
      <c r="U21" s="593"/>
      <c r="V21" s="593"/>
      <c r="W21" s="593"/>
      <c r="X21" s="593"/>
      <c r="Y21" s="593"/>
      <c r="Z21" s="593"/>
      <c r="AA21" s="593"/>
      <c r="AB21" s="593"/>
      <c r="AC21" s="593"/>
      <c r="AD21" s="593"/>
      <c r="AE21" s="593"/>
      <c r="AF21" s="593"/>
      <c r="AG21" s="593"/>
      <c r="AH21" s="594"/>
      <c r="AI21" s="76"/>
      <c r="AJ21" s="77"/>
      <c r="AK21" s="21"/>
      <c r="AL21" s="70"/>
      <c r="AM21" s="586"/>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7"/>
      <c r="BW21" s="587"/>
      <c r="BX21" s="587"/>
      <c r="BY21" s="587"/>
      <c r="BZ21" s="587"/>
      <c r="CA21" s="587"/>
      <c r="CB21" s="587"/>
      <c r="CC21" s="587"/>
      <c r="CD21" s="587"/>
      <c r="CE21" s="587"/>
      <c r="CF21" s="587"/>
      <c r="CG21" s="587"/>
      <c r="CH21" s="587"/>
      <c r="CI21" s="587"/>
      <c r="CJ21" s="587"/>
      <c r="CK21" s="587"/>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87"/>
      <c r="DJ21" s="587"/>
      <c r="DK21" s="587"/>
      <c r="DL21" s="587"/>
      <c r="DM21" s="587"/>
      <c r="DN21" s="587"/>
      <c r="DO21" s="587"/>
      <c r="DP21" s="587"/>
      <c r="DQ21" s="587"/>
      <c r="DR21" s="587"/>
      <c r="DS21" s="587"/>
      <c r="DT21" s="587"/>
      <c r="DU21" s="587"/>
      <c r="DV21" s="587"/>
      <c r="DW21" s="587"/>
      <c r="DX21" s="587"/>
      <c r="DY21" s="587"/>
      <c r="DZ21" s="588"/>
      <c r="EA21" s="70"/>
      <c r="EB21" s="70"/>
      <c r="EC21" s="70"/>
    </row>
    <row r="22" spans="2:135" ht="14.25" customHeight="1" thickBot="1" x14ac:dyDescent="0.2">
      <c r="B22" s="66"/>
      <c r="C22" s="600" t="s">
        <v>69</v>
      </c>
      <c r="D22" s="601"/>
      <c r="E22" s="601"/>
      <c r="F22" s="601"/>
      <c r="G22" s="601"/>
      <c r="H22" s="602"/>
      <c r="I22" s="598" t="s">
        <v>100</v>
      </c>
      <c r="J22" s="598"/>
      <c r="K22" s="598"/>
      <c r="L22" s="598"/>
      <c r="M22" s="598"/>
      <c r="N22" s="598"/>
      <c r="O22" s="598"/>
      <c r="P22" s="598"/>
      <c r="Q22" s="598"/>
      <c r="R22" s="598"/>
      <c r="S22" s="598"/>
      <c r="T22" s="598"/>
      <c r="U22" s="599"/>
      <c r="V22" s="68"/>
      <c r="W22" s="68"/>
      <c r="X22" s="68"/>
      <c r="Y22" s="68"/>
      <c r="Z22" s="68"/>
      <c r="AA22" s="68"/>
      <c r="AB22" s="68"/>
      <c r="AC22" s="68"/>
      <c r="AD22" s="68"/>
      <c r="AE22" s="68"/>
      <c r="AF22" s="68"/>
      <c r="AG22" s="68"/>
      <c r="AH22" s="68"/>
      <c r="AI22" s="71"/>
      <c r="AJ22" s="68"/>
      <c r="AK22" s="21"/>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row>
    <row r="23" spans="2:135" ht="14.25" customHeight="1" thickBot="1" x14ac:dyDescent="0.2">
      <c r="B23" s="66"/>
      <c r="C23" s="603"/>
      <c r="D23" s="604"/>
      <c r="E23" s="604"/>
      <c r="F23" s="604"/>
      <c r="G23" s="604"/>
      <c r="H23" s="605"/>
      <c r="I23" s="593"/>
      <c r="J23" s="593"/>
      <c r="K23" s="593"/>
      <c r="L23" s="593"/>
      <c r="M23" s="593"/>
      <c r="N23" s="593"/>
      <c r="O23" s="593"/>
      <c r="P23" s="593"/>
      <c r="Q23" s="593"/>
      <c r="R23" s="593"/>
      <c r="S23" s="593"/>
      <c r="T23" s="593"/>
      <c r="U23" s="594"/>
      <c r="V23" s="68"/>
      <c r="W23" s="68"/>
      <c r="X23" s="68"/>
      <c r="Y23" s="68"/>
      <c r="Z23" s="68"/>
      <c r="AA23" s="68"/>
      <c r="AB23" s="68"/>
      <c r="AC23" s="68"/>
      <c r="AD23" s="68"/>
      <c r="AE23" s="68"/>
      <c r="AF23" s="68"/>
      <c r="AG23" s="68"/>
      <c r="AH23" s="68"/>
      <c r="AI23" s="71"/>
      <c r="AJ23" s="68"/>
      <c r="AK23" s="21"/>
      <c r="AL23" s="70"/>
      <c r="AM23" s="547" t="s">
        <v>107</v>
      </c>
      <c r="AN23" s="581"/>
      <c r="AO23" s="581"/>
      <c r="AP23" s="581"/>
      <c r="AQ23" s="581"/>
      <c r="AR23" s="581"/>
      <c r="AS23" s="581"/>
      <c r="AT23" s="581"/>
      <c r="AU23" s="581"/>
      <c r="AV23" s="581"/>
      <c r="AW23" s="581"/>
      <c r="AX23" s="581"/>
      <c r="AY23" s="581"/>
      <c r="AZ23" s="581"/>
      <c r="BA23" s="581"/>
      <c r="BB23" s="581"/>
      <c r="BC23" s="581"/>
      <c r="BD23" s="581"/>
      <c r="BE23" s="581"/>
      <c r="BF23" s="581"/>
      <c r="BG23" s="581"/>
      <c r="BH23" s="581"/>
      <c r="BI23" s="581"/>
      <c r="BJ23" s="581"/>
      <c r="BK23" s="581"/>
      <c r="BL23" s="581"/>
      <c r="BM23" s="581"/>
      <c r="BN23" s="581"/>
      <c r="BO23" s="581"/>
      <c r="BP23" s="581"/>
      <c r="BQ23" s="581"/>
      <c r="BR23" s="581"/>
      <c r="BS23" s="581"/>
      <c r="BT23" s="581"/>
      <c r="BU23" s="581"/>
      <c r="BV23" s="581"/>
      <c r="BW23" s="581"/>
      <c r="BX23" s="581"/>
      <c r="BY23" s="581"/>
      <c r="BZ23" s="581"/>
      <c r="CA23" s="581"/>
      <c r="CB23" s="581"/>
      <c r="CC23" s="581"/>
      <c r="CD23" s="581"/>
      <c r="CE23" s="581"/>
      <c r="CF23" s="581"/>
      <c r="CG23" s="581"/>
      <c r="CH23" s="581"/>
      <c r="CI23" s="581"/>
      <c r="CJ23" s="581"/>
      <c r="CK23" s="581"/>
      <c r="CL23" s="581"/>
      <c r="CM23" s="581"/>
      <c r="CN23" s="581"/>
      <c r="CO23" s="581"/>
      <c r="CP23" s="581"/>
      <c r="CQ23" s="581"/>
      <c r="CR23" s="581"/>
      <c r="CS23" s="581"/>
      <c r="CT23" s="581"/>
      <c r="CU23" s="581"/>
      <c r="CV23" s="581"/>
      <c r="CW23" s="581"/>
      <c r="CX23" s="581"/>
      <c r="CY23" s="581"/>
      <c r="CZ23" s="581"/>
      <c r="DA23" s="581"/>
      <c r="DB23" s="581"/>
      <c r="DC23" s="581"/>
      <c r="DD23" s="581"/>
      <c r="DE23" s="581"/>
      <c r="DF23" s="581"/>
      <c r="DG23" s="581"/>
      <c r="DH23" s="581"/>
      <c r="DI23" s="581"/>
      <c r="DJ23" s="581"/>
      <c r="DK23" s="581"/>
      <c r="DL23" s="581"/>
      <c r="DM23" s="581"/>
      <c r="DN23" s="581"/>
      <c r="DO23" s="581"/>
      <c r="DP23" s="581"/>
      <c r="DQ23" s="581"/>
      <c r="DR23" s="581"/>
      <c r="DS23" s="581"/>
      <c r="DT23" s="581"/>
      <c r="DU23" s="581"/>
      <c r="DV23" s="581"/>
      <c r="DW23" s="581"/>
      <c r="DX23" s="581"/>
      <c r="DY23" s="581"/>
      <c r="DZ23" s="582"/>
      <c r="EA23" s="70"/>
      <c r="EB23" s="70"/>
      <c r="EC23" s="70"/>
    </row>
    <row r="24" spans="2:135" ht="14.25" customHeight="1" x14ac:dyDescent="0.15">
      <c r="B24" s="66"/>
      <c r="C24" s="600" t="s">
        <v>70</v>
      </c>
      <c r="D24" s="601"/>
      <c r="E24" s="601"/>
      <c r="F24" s="601"/>
      <c r="G24" s="601"/>
      <c r="H24" s="602"/>
      <c r="I24" s="590" t="s">
        <v>101</v>
      </c>
      <c r="J24" s="590"/>
      <c r="K24" s="590"/>
      <c r="L24" s="590"/>
      <c r="M24" s="590"/>
      <c r="N24" s="590"/>
      <c r="O24" s="590"/>
      <c r="P24" s="590"/>
      <c r="Q24" s="590"/>
      <c r="R24" s="590"/>
      <c r="S24" s="590"/>
      <c r="T24" s="590"/>
      <c r="U24" s="591"/>
      <c r="V24" s="68"/>
      <c r="W24" s="68"/>
      <c r="X24" s="68"/>
      <c r="Y24" s="68"/>
      <c r="Z24" s="68"/>
      <c r="AA24" s="9"/>
      <c r="AB24" s="68"/>
      <c r="AC24" s="68"/>
      <c r="AD24" s="68"/>
      <c r="AE24" s="68"/>
      <c r="AF24" s="68"/>
      <c r="AG24" s="68"/>
      <c r="AH24" s="68"/>
      <c r="AI24" s="71"/>
      <c r="AJ24" s="68"/>
      <c r="AK24" s="21"/>
      <c r="AL24" s="70"/>
      <c r="AM24" s="583"/>
      <c r="AN24" s="584"/>
      <c r="AO24" s="584"/>
      <c r="AP24" s="584"/>
      <c r="AQ24" s="584"/>
      <c r="AR24" s="584"/>
      <c r="AS24" s="584"/>
      <c r="AT24" s="584"/>
      <c r="AU24" s="584"/>
      <c r="AV24" s="584"/>
      <c r="AW24" s="584"/>
      <c r="AX24" s="584"/>
      <c r="AY24" s="584"/>
      <c r="AZ24" s="584"/>
      <c r="BA24" s="584"/>
      <c r="BB24" s="584"/>
      <c r="BC24" s="584"/>
      <c r="BD24" s="584"/>
      <c r="BE24" s="584"/>
      <c r="BF24" s="584"/>
      <c r="BG24" s="584"/>
      <c r="BH24" s="584"/>
      <c r="BI24" s="584"/>
      <c r="BJ24" s="584"/>
      <c r="BK24" s="584"/>
      <c r="BL24" s="584"/>
      <c r="BM24" s="584"/>
      <c r="BN24" s="584"/>
      <c r="BO24" s="584"/>
      <c r="BP24" s="584"/>
      <c r="BQ24" s="584"/>
      <c r="BR24" s="584"/>
      <c r="BS24" s="584"/>
      <c r="BT24" s="584"/>
      <c r="BU24" s="584"/>
      <c r="BV24" s="584"/>
      <c r="BW24" s="584"/>
      <c r="BX24" s="584"/>
      <c r="BY24" s="584"/>
      <c r="BZ24" s="584"/>
      <c r="CA24" s="584"/>
      <c r="CB24" s="584"/>
      <c r="CC24" s="584"/>
      <c r="CD24" s="584"/>
      <c r="CE24" s="584"/>
      <c r="CF24" s="584"/>
      <c r="CG24" s="584"/>
      <c r="CH24" s="584"/>
      <c r="CI24" s="584"/>
      <c r="CJ24" s="584"/>
      <c r="CK24" s="584"/>
      <c r="CL24" s="584"/>
      <c r="CM24" s="584"/>
      <c r="CN24" s="584"/>
      <c r="CO24" s="584"/>
      <c r="CP24" s="584"/>
      <c r="CQ24" s="584"/>
      <c r="CR24" s="584"/>
      <c r="CS24" s="584"/>
      <c r="CT24" s="584"/>
      <c r="CU24" s="584"/>
      <c r="CV24" s="584"/>
      <c r="CW24" s="584"/>
      <c r="CX24" s="584"/>
      <c r="CY24" s="584"/>
      <c r="CZ24" s="584"/>
      <c r="DA24" s="584"/>
      <c r="DB24" s="584"/>
      <c r="DC24" s="584"/>
      <c r="DD24" s="584"/>
      <c r="DE24" s="584"/>
      <c r="DF24" s="584"/>
      <c r="DG24" s="584"/>
      <c r="DH24" s="584"/>
      <c r="DI24" s="584"/>
      <c r="DJ24" s="584"/>
      <c r="DK24" s="584"/>
      <c r="DL24" s="584"/>
      <c r="DM24" s="584"/>
      <c r="DN24" s="584"/>
      <c r="DO24" s="584"/>
      <c r="DP24" s="584"/>
      <c r="DQ24" s="584"/>
      <c r="DR24" s="584"/>
      <c r="DS24" s="584"/>
      <c r="DT24" s="584"/>
      <c r="DU24" s="584"/>
      <c r="DV24" s="584"/>
      <c r="DW24" s="584"/>
      <c r="DX24" s="584"/>
      <c r="DY24" s="584"/>
      <c r="DZ24" s="585"/>
      <c r="EA24" s="70"/>
      <c r="EB24" s="70"/>
      <c r="EC24" s="70"/>
    </row>
    <row r="25" spans="2:135" ht="14.25" customHeight="1" thickBot="1" x14ac:dyDescent="0.2">
      <c r="B25" s="66"/>
      <c r="C25" s="603"/>
      <c r="D25" s="604"/>
      <c r="E25" s="604"/>
      <c r="F25" s="604"/>
      <c r="G25" s="604"/>
      <c r="H25" s="605"/>
      <c r="I25" s="593"/>
      <c r="J25" s="593"/>
      <c r="K25" s="593"/>
      <c r="L25" s="593"/>
      <c r="M25" s="593"/>
      <c r="N25" s="593"/>
      <c r="O25" s="593"/>
      <c r="P25" s="593"/>
      <c r="Q25" s="593"/>
      <c r="R25" s="593"/>
      <c r="S25" s="593"/>
      <c r="T25" s="593"/>
      <c r="U25" s="594"/>
      <c r="V25" s="68"/>
      <c r="W25" s="68"/>
      <c r="X25" s="68"/>
      <c r="Y25" s="68"/>
      <c r="Z25" s="68"/>
      <c r="AA25" s="68"/>
      <c r="AB25" s="68"/>
      <c r="AC25" s="68"/>
      <c r="AD25" s="68"/>
      <c r="AE25" s="68"/>
      <c r="AF25" s="68"/>
      <c r="AG25" s="68"/>
      <c r="AH25" s="68"/>
      <c r="AI25" s="71"/>
      <c r="AJ25" s="68"/>
      <c r="AK25" s="21"/>
      <c r="AL25" s="70"/>
      <c r="AM25" s="586"/>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8"/>
      <c r="EA25" s="70"/>
      <c r="EB25" s="70"/>
      <c r="EC25" s="70"/>
    </row>
    <row r="26" spans="2:135" ht="14.25" customHeight="1" thickBot="1" x14ac:dyDescent="0.2">
      <c r="B26" s="66"/>
      <c r="C26" s="21"/>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4"/>
      <c r="AF26" s="4"/>
      <c r="AG26" s="4"/>
      <c r="AH26" s="4"/>
      <c r="AI26" s="72"/>
      <c r="AJ26" s="4"/>
      <c r="AK26" s="4"/>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row>
    <row r="27" spans="2:135" ht="14.25" customHeight="1" x14ac:dyDescent="0.15">
      <c r="B27" s="66"/>
      <c r="C27" s="600" t="s">
        <v>9</v>
      </c>
      <c r="D27" s="601"/>
      <c r="E27" s="601"/>
      <c r="F27" s="601"/>
      <c r="G27" s="601"/>
      <c r="H27" s="602"/>
      <c r="I27" s="642" t="s">
        <v>86</v>
      </c>
      <c r="J27" s="642"/>
      <c r="K27" s="642"/>
      <c r="L27" s="642"/>
      <c r="M27" s="644" t="s">
        <v>13</v>
      </c>
      <c r="N27" s="645"/>
      <c r="O27" s="642" t="s">
        <v>87</v>
      </c>
      <c r="P27" s="642"/>
      <c r="Q27" s="642"/>
      <c r="R27" s="642"/>
      <c r="S27" s="644" t="s">
        <v>14</v>
      </c>
      <c r="T27" s="349"/>
      <c r="U27" s="637"/>
      <c r="V27" s="68"/>
      <c r="W27" s="348" t="s">
        <v>74</v>
      </c>
      <c r="X27" s="349"/>
      <c r="Y27" s="349"/>
      <c r="Z27" s="349"/>
      <c r="AA27" s="645"/>
      <c r="AB27" s="648" t="s">
        <v>81</v>
      </c>
      <c r="AC27" s="642"/>
      <c r="AD27" s="642"/>
      <c r="AE27" s="649"/>
      <c r="AF27" s="4"/>
      <c r="AG27" s="4"/>
      <c r="AH27" s="4"/>
      <c r="AI27" s="72"/>
      <c r="AJ27" s="4"/>
      <c r="AK27" s="4"/>
      <c r="AL27" s="70"/>
      <c r="AM27" s="547" t="s">
        <v>137</v>
      </c>
      <c r="AN27" s="581"/>
      <c r="AO27" s="581"/>
      <c r="AP27" s="581"/>
      <c r="AQ27" s="581"/>
      <c r="AR27" s="581"/>
      <c r="AS27" s="581"/>
      <c r="AT27" s="581"/>
      <c r="AU27" s="581"/>
      <c r="AV27" s="581"/>
      <c r="AW27" s="581"/>
      <c r="AX27" s="581"/>
      <c r="AY27" s="581"/>
      <c r="AZ27" s="581"/>
      <c r="BA27" s="581"/>
      <c r="BB27" s="581"/>
      <c r="BC27" s="581"/>
      <c r="BD27" s="581"/>
      <c r="BE27" s="581"/>
      <c r="BF27" s="581"/>
      <c r="BG27" s="581"/>
      <c r="BH27" s="581"/>
      <c r="BI27" s="581"/>
      <c r="BJ27" s="581"/>
      <c r="BK27" s="581"/>
      <c r="BL27" s="581"/>
      <c r="BM27" s="581"/>
      <c r="BN27" s="581"/>
      <c r="BO27" s="581"/>
      <c r="BP27" s="581"/>
      <c r="BQ27" s="581"/>
      <c r="BR27" s="581"/>
      <c r="BS27" s="581"/>
      <c r="BT27" s="581"/>
      <c r="BU27" s="581"/>
      <c r="BV27" s="581"/>
      <c r="BW27" s="581"/>
      <c r="BX27" s="581"/>
      <c r="BY27" s="581"/>
      <c r="BZ27" s="581"/>
      <c r="CA27" s="581"/>
      <c r="CB27" s="581"/>
      <c r="CC27" s="581"/>
      <c r="CD27" s="581"/>
      <c r="CE27" s="581"/>
      <c r="CF27" s="581"/>
      <c r="CG27" s="581"/>
      <c r="CH27" s="581"/>
      <c r="CI27" s="581"/>
      <c r="CJ27" s="581"/>
      <c r="CK27" s="581"/>
      <c r="CL27" s="581"/>
      <c r="CM27" s="581"/>
      <c r="CN27" s="581"/>
      <c r="CO27" s="581"/>
      <c r="CP27" s="581"/>
      <c r="CQ27" s="581"/>
      <c r="CR27" s="581"/>
      <c r="CS27" s="581"/>
      <c r="CT27" s="581"/>
      <c r="CU27" s="581"/>
      <c r="CV27" s="581"/>
      <c r="CW27" s="581"/>
      <c r="CX27" s="581"/>
      <c r="CY27" s="581"/>
      <c r="CZ27" s="581"/>
      <c r="DA27" s="581"/>
      <c r="DB27" s="581"/>
      <c r="DC27" s="581"/>
      <c r="DD27" s="581"/>
      <c r="DE27" s="581"/>
      <c r="DF27" s="581"/>
      <c r="DG27" s="581"/>
      <c r="DH27" s="581"/>
      <c r="DI27" s="581"/>
      <c r="DJ27" s="581"/>
      <c r="DK27" s="581"/>
      <c r="DL27" s="581"/>
      <c r="DM27" s="581"/>
      <c r="DN27" s="581"/>
      <c r="DO27" s="581"/>
      <c r="DP27" s="581"/>
      <c r="DQ27" s="581"/>
      <c r="DR27" s="581"/>
      <c r="DS27" s="581"/>
      <c r="DT27" s="581"/>
      <c r="DU27" s="581"/>
      <c r="DV27" s="581"/>
      <c r="DW27" s="581"/>
      <c r="DX27" s="581"/>
      <c r="DY27" s="581"/>
      <c r="DZ27" s="582"/>
      <c r="EA27" s="70"/>
      <c r="EB27" s="70"/>
      <c r="EC27" s="70"/>
    </row>
    <row r="28" spans="2:135" ht="14.25" customHeight="1" thickBot="1" x14ac:dyDescent="0.2">
      <c r="B28" s="66"/>
      <c r="C28" s="603"/>
      <c r="D28" s="604"/>
      <c r="E28" s="604"/>
      <c r="F28" s="604"/>
      <c r="G28" s="604"/>
      <c r="H28" s="605"/>
      <c r="I28" s="643"/>
      <c r="J28" s="643"/>
      <c r="K28" s="643"/>
      <c r="L28" s="643"/>
      <c r="M28" s="646"/>
      <c r="N28" s="647"/>
      <c r="O28" s="643"/>
      <c r="P28" s="643"/>
      <c r="Q28" s="643"/>
      <c r="R28" s="643"/>
      <c r="S28" s="646"/>
      <c r="T28" s="353"/>
      <c r="U28" s="638"/>
      <c r="V28" s="68"/>
      <c r="W28" s="352"/>
      <c r="X28" s="353"/>
      <c r="Y28" s="353"/>
      <c r="Z28" s="353"/>
      <c r="AA28" s="647"/>
      <c r="AB28" s="650"/>
      <c r="AC28" s="643"/>
      <c r="AD28" s="643"/>
      <c r="AE28" s="651"/>
      <c r="AF28" s="4"/>
      <c r="AG28" s="4"/>
      <c r="AH28" s="4"/>
      <c r="AI28" s="72"/>
      <c r="AJ28" s="4"/>
      <c r="AK28" s="4"/>
      <c r="AL28" s="70"/>
      <c r="AM28" s="583"/>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4"/>
      <c r="BT28" s="584"/>
      <c r="BU28" s="584"/>
      <c r="BV28" s="584"/>
      <c r="BW28" s="584"/>
      <c r="BX28" s="584"/>
      <c r="BY28" s="584"/>
      <c r="BZ28" s="584"/>
      <c r="CA28" s="584"/>
      <c r="CB28" s="584"/>
      <c r="CC28" s="584"/>
      <c r="CD28" s="584"/>
      <c r="CE28" s="584"/>
      <c r="CF28" s="584"/>
      <c r="CG28" s="584"/>
      <c r="CH28" s="584"/>
      <c r="CI28" s="584"/>
      <c r="CJ28" s="584"/>
      <c r="CK28" s="584"/>
      <c r="CL28" s="584"/>
      <c r="CM28" s="584"/>
      <c r="CN28" s="584"/>
      <c r="CO28" s="584"/>
      <c r="CP28" s="584"/>
      <c r="CQ28" s="584"/>
      <c r="CR28" s="584"/>
      <c r="CS28" s="584"/>
      <c r="CT28" s="584"/>
      <c r="CU28" s="584"/>
      <c r="CV28" s="584"/>
      <c r="CW28" s="584"/>
      <c r="CX28" s="584"/>
      <c r="CY28" s="584"/>
      <c r="CZ28" s="584"/>
      <c r="DA28" s="584"/>
      <c r="DB28" s="584"/>
      <c r="DC28" s="584"/>
      <c r="DD28" s="584"/>
      <c r="DE28" s="584"/>
      <c r="DF28" s="584"/>
      <c r="DG28" s="584"/>
      <c r="DH28" s="584"/>
      <c r="DI28" s="584"/>
      <c r="DJ28" s="584"/>
      <c r="DK28" s="584"/>
      <c r="DL28" s="584"/>
      <c r="DM28" s="584"/>
      <c r="DN28" s="584"/>
      <c r="DO28" s="584"/>
      <c r="DP28" s="584"/>
      <c r="DQ28" s="584"/>
      <c r="DR28" s="584"/>
      <c r="DS28" s="584"/>
      <c r="DT28" s="584"/>
      <c r="DU28" s="584"/>
      <c r="DV28" s="584"/>
      <c r="DW28" s="584"/>
      <c r="DX28" s="584"/>
      <c r="DY28" s="584"/>
      <c r="DZ28" s="585"/>
      <c r="EA28" s="70"/>
      <c r="EB28" s="70"/>
      <c r="EC28" s="70"/>
    </row>
    <row r="29" spans="2:135" ht="14.25" customHeight="1" thickBot="1" x14ac:dyDescent="0.2">
      <c r="B29" s="66"/>
      <c r="C29" s="68"/>
      <c r="D29" s="68"/>
      <c r="E29" s="68"/>
      <c r="F29" s="68"/>
      <c r="G29" s="68"/>
      <c r="H29" s="68"/>
      <c r="I29" s="68"/>
      <c r="J29" s="68"/>
      <c r="K29" s="68"/>
      <c r="L29" s="68"/>
      <c r="M29" s="68"/>
      <c r="N29" s="68"/>
      <c r="O29" s="68"/>
      <c r="P29" s="68"/>
      <c r="Q29" s="68"/>
      <c r="R29" s="4"/>
      <c r="S29" s="68"/>
      <c r="T29" s="68"/>
      <c r="U29" s="68"/>
      <c r="V29" s="68"/>
      <c r="W29" s="68"/>
      <c r="X29" s="68"/>
      <c r="Y29" s="68"/>
      <c r="Z29" s="68"/>
      <c r="AA29" s="68"/>
      <c r="AB29" s="68"/>
      <c r="AC29" s="68"/>
      <c r="AD29" s="68"/>
      <c r="AE29" s="4"/>
      <c r="AF29" s="4"/>
      <c r="AG29" s="4"/>
      <c r="AH29" s="4"/>
      <c r="AI29" s="72"/>
      <c r="AJ29" s="4"/>
      <c r="AK29" s="4"/>
      <c r="AL29" s="70"/>
      <c r="AM29" s="583"/>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584"/>
      <c r="BS29" s="584"/>
      <c r="BT29" s="584"/>
      <c r="BU29" s="584"/>
      <c r="BV29" s="584"/>
      <c r="BW29" s="584"/>
      <c r="BX29" s="584"/>
      <c r="BY29" s="584"/>
      <c r="BZ29" s="584"/>
      <c r="CA29" s="584"/>
      <c r="CB29" s="584"/>
      <c r="CC29" s="584"/>
      <c r="CD29" s="584"/>
      <c r="CE29" s="584"/>
      <c r="CF29" s="584"/>
      <c r="CG29" s="584"/>
      <c r="CH29" s="584"/>
      <c r="CI29" s="584"/>
      <c r="CJ29" s="584"/>
      <c r="CK29" s="584"/>
      <c r="CL29" s="584"/>
      <c r="CM29" s="584"/>
      <c r="CN29" s="584"/>
      <c r="CO29" s="584"/>
      <c r="CP29" s="584"/>
      <c r="CQ29" s="584"/>
      <c r="CR29" s="584"/>
      <c r="CS29" s="584"/>
      <c r="CT29" s="584"/>
      <c r="CU29" s="584"/>
      <c r="CV29" s="584"/>
      <c r="CW29" s="584"/>
      <c r="CX29" s="584"/>
      <c r="CY29" s="584"/>
      <c r="CZ29" s="584"/>
      <c r="DA29" s="584"/>
      <c r="DB29" s="584"/>
      <c r="DC29" s="584"/>
      <c r="DD29" s="584"/>
      <c r="DE29" s="584"/>
      <c r="DF29" s="584"/>
      <c r="DG29" s="584"/>
      <c r="DH29" s="584"/>
      <c r="DI29" s="584"/>
      <c r="DJ29" s="584"/>
      <c r="DK29" s="584"/>
      <c r="DL29" s="584"/>
      <c r="DM29" s="584"/>
      <c r="DN29" s="584"/>
      <c r="DO29" s="584"/>
      <c r="DP29" s="584"/>
      <c r="DQ29" s="584"/>
      <c r="DR29" s="584"/>
      <c r="DS29" s="584"/>
      <c r="DT29" s="584"/>
      <c r="DU29" s="584"/>
      <c r="DV29" s="584"/>
      <c r="DW29" s="584"/>
      <c r="DX29" s="584"/>
      <c r="DY29" s="584"/>
      <c r="DZ29" s="585"/>
      <c r="EA29" s="70"/>
      <c r="EB29" s="70"/>
      <c r="EC29" s="70"/>
    </row>
    <row r="30" spans="2:135" ht="14.25" customHeight="1" x14ac:dyDescent="0.15">
      <c r="B30" s="66"/>
      <c r="C30" s="600" t="s">
        <v>10</v>
      </c>
      <c r="D30" s="601"/>
      <c r="E30" s="601"/>
      <c r="F30" s="601"/>
      <c r="G30" s="601"/>
      <c r="H30" s="602"/>
      <c r="I30" s="590" t="s">
        <v>88</v>
      </c>
      <c r="J30" s="590"/>
      <c r="K30" s="590"/>
      <c r="L30" s="590"/>
      <c r="M30" s="590"/>
      <c r="N30" s="590"/>
      <c r="O30" s="590"/>
      <c r="P30" s="590"/>
      <c r="Q30" s="590"/>
      <c r="R30" s="590"/>
      <c r="S30" s="590"/>
      <c r="T30" s="590"/>
      <c r="U30" s="590"/>
      <c r="V30" s="590"/>
      <c r="W30" s="590"/>
      <c r="X30" s="590"/>
      <c r="Y30" s="590"/>
      <c r="Z30" s="590"/>
      <c r="AA30" s="590"/>
      <c r="AB30" s="590"/>
      <c r="AC30" s="591"/>
      <c r="AD30" s="68"/>
      <c r="AE30" s="4"/>
      <c r="AF30" s="4"/>
      <c r="AG30" s="4"/>
      <c r="AH30" s="4"/>
      <c r="AI30" s="72"/>
      <c r="AJ30" s="4"/>
      <c r="AK30" s="4"/>
      <c r="AL30" s="70"/>
      <c r="AM30" s="583"/>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c r="BQ30" s="584"/>
      <c r="BR30" s="584"/>
      <c r="BS30" s="584"/>
      <c r="BT30" s="584"/>
      <c r="BU30" s="584"/>
      <c r="BV30" s="584"/>
      <c r="BW30" s="584"/>
      <c r="BX30" s="584"/>
      <c r="BY30" s="584"/>
      <c r="BZ30" s="584"/>
      <c r="CA30" s="584"/>
      <c r="CB30" s="584"/>
      <c r="CC30" s="584"/>
      <c r="CD30" s="584"/>
      <c r="CE30" s="584"/>
      <c r="CF30" s="584"/>
      <c r="CG30" s="584"/>
      <c r="CH30" s="584"/>
      <c r="CI30" s="584"/>
      <c r="CJ30" s="584"/>
      <c r="CK30" s="584"/>
      <c r="CL30" s="584"/>
      <c r="CM30" s="584"/>
      <c r="CN30" s="584"/>
      <c r="CO30" s="584"/>
      <c r="CP30" s="584"/>
      <c r="CQ30" s="584"/>
      <c r="CR30" s="584"/>
      <c r="CS30" s="584"/>
      <c r="CT30" s="584"/>
      <c r="CU30" s="584"/>
      <c r="CV30" s="584"/>
      <c r="CW30" s="584"/>
      <c r="CX30" s="584"/>
      <c r="CY30" s="584"/>
      <c r="CZ30" s="584"/>
      <c r="DA30" s="584"/>
      <c r="DB30" s="584"/>
      <c r="DC30" s="584"/>
      <c r="DD30" s="584"/>
      <c r="DE30" s="584"/>
      <c r="DF30" s="584"/>
      <c r="DG30" s="584"/>
      <c r="DH30" s="584"/>
      <c r="DI30" s="584"/>
      <c r="DJ30" s="584"/>
      <c r="DK30" s="584"/>
      <c r="DL30" s="584"/>
      <c r="DM30" s="584"/>
      <c r="DN30" s="584"/>
      <c r="DO30" s="584"/>
      <c r="DP30" s="584"/>
      <c r="DQ30" s="584"/>
      <c r="DR30" s="584"/>
      <c r="DS30" s="584"/>
      <c r="DT30" s="584"/>
      <c r="DU30" s="584"/>
      <c r="DV30" s="584"/>
      <c r="DW30" s="584"/>
      <c r="DX30" s="584"/>
      <c r="DY30" s="584"/>
      <c r="DZ30" s="585"/>
      <c r="EA30" s="70"/>
      <c r="EB30" s="70"/>
      <c r="EC30" s="70"/>
    </row>
    <row r="31" spans="2:135" ht="14.25" customHeight="1" x14ac:dyDescent="0.15">
      <c r="B31" s="66"/>
      <c r="C31" s="639"/>
      <c r="D31" s="640"/>
      <c r="E31" s="640"/>
      <c r="F31" s="640"/>
      <c r="G31" s="640"/>
      <c r="H31" s="641"/>
      <c r="I31" s="598"/>
      <c r="J31" s="598"/>
      <c r="K31" s="598"/>
      <c r="L31" s="598"/>
      <c r="M31" s="598"/>
      <c r="N31" s="598"/>
      <c r="O31" s="598"/>
      <c r="P31" s="598"/>
      <c r="Q31" s="598"/>
      <c r="R31" s="598"/>
      <c r="S31" s="598"/>
      <c r="T31" s="598"/>
      <c r="U31" s="598"/>
      <c r="V31" s="598"/>
      <c r="W31" s="598"/>
      <c r="X31" s="598"/>
      <c r="Y31" s="598"/>
      <c r="Z31" s="598"/>
      <c r="AA31" s="598"/>
      <c r="AB31" s="598"/>
      <c r="AC31" s="599"/>
      <c r="AD31" s="68"/>
      <c r="AE31" s="4"/>
      <c r="AF31" s="4"/>
      <c r="AG31" s="4"/>
      <c r="AH31" s="4"/>
      <c r="AI31" s="72"/>
      <c r="AJ31" s="4"/>
      <c r="AK31" s="4"/>
      <c r="AL31" s="70"/>
      <c r="AM31" s="583"/>
      <c r="AN31" s="584"/>
      <c r="AO31" s="584"/>
      <c r="AP31" s="584"/>
      <c r="AQ31" s="584"/>
      <c r="AR31" s="584"/>
      <c r="AS31" s="584"/>
      <c r="AT31" s="584"/>
      <c r="AU31" s="584"/>
      <c r="AV31" s="584"/>
      <c r="AW31" s="584"/>
      <c r="AX31" s="584"/>
      <c r="AY31" s="584"/>
      <c r="AZ31" s="584"/>
      <c r="BA31" s="584"/>
      <c r="BB31" s="584"/>
      <c r="BC31" s="584"/>
      <c r="BD31" s="584"/>
      <c r="BE31" s="584"/>
      <c r="BF31" s="584"/>
      <c r="BG31" s="584"/>
      <c r="BH31" s="584"/>
      <c r="BI31" s="584"/>
      <c r="BJ31" s="584"/>
      <c r="BK31" s="584"/>
      <c r="BL31" s="584"/>
      <c r="BM31" s="584"/>
      <c r="BN31" s="584"/>
      <c r="BO31" s="584"/>
      <c r="BP31" s="584"/>
      <c r="BQ31" s="584"/>
      <c r="BR31" s="584"/>
      <c r="BS31" s="584"/>
      <c r="BT31" s="584"/>
      <c r="BU31" s="584"/>
      <c r="BV31" s="584"/>
      <c r="BW31" s="584"/>
      <c r="BX31" s="584"/>
      <c r="BY31" s="584"/>
      <c r="BZ31" s="584"/>
      <c r="CA31" s="584"/>
      <c r="CB31" s="584"/>
      <c r="CC31" s="584"/>
      <c r="CD31" s="584"/>
      <c r="CE31" s="584"/>
      <c r="CF31" s="584"/>
      <c r="CG31" s="584"/>
      <c r="CH31" s="584"/>
      <c r="CI31" s="584"/>
      <c r="CJ31" s="584"/>
      <c r="CK31" s="584"/>
      <c r="CL31" s="584"/>
      <c r="CM31" s="584"/>
      <c r="CN31" s="584"/>
      <c r="CO31" s="584"/>
      <c r="CP31" s="584"/>
      <c r="CQ31" s="584"/>
      <c r="CR31" s="584"/>
      <c r="CS31" s="584"/>
      <c r="CT31" s="584"/>
      <c r="CU31" s="584"/>
      <c r="CV31" s="584"/>
      <c r="CW31" s="584"/>
      <c r="CX31" s="584"/>
      <c r="CY31" s="584"/>
      <c r="CZ31" s="584"/>
      <c r="DA31" s="584"/>
      <c r="DB31" s="584"/>
      <c r="DC31" s="584"/>
      <c r="DD31" s="584"/>
      <c r="DE31" s="584"/>
      <c r="DF31" s="584"/>
      <c r="DG31" s="584"/>
      <c r="DH31" s="584"/>
      <c r="DI31" s="584"/>
      <c r="DJ31" s="584"/>
      <c r="DK31" s="584"/>
      <c r="DL31" s="584"/>
      <c r="DM31" s="584"/>
      <c r="DN31" s="584"/>
      <c r="DO31" s="584"/>
      <c r="DP31" s="584"/>
      <c r="DQ31" s="584"/>
      <c r="DR31" s="584"/>
      <c r="DS31" s="584"/>
      <c r="DT31" s="584"/>
      <c r="DU31" s="584"/>
      <c r="DV31" s="584"/>
      <c r="DW31" s="584"/>
      <c r="DX31" s="584"/>
      <c r="DY31" s="584"/>
      <c r="DZ31" s="585"/>
      <c r="EA31" s="70"/>
      <c r="EB31" s="70"/>
      <c r="EC31" s="70"/>
    </row>
    <row r="32" spans="2:135" ht="14.25" customHeight="1" x14ac:dyDescent="0.15">
      <c r="B32" s="66"/>
      <c r="C32" s="624" t="s">
        <v>11</v>
      </c>
      <c r="D32" s="625"/>
      <c r="E32" s="625"/>
      <c r="F32" s="625"/>
      <c r="G32" s="625"/>
      <c r="H32" s="626"/>
      <c r="I32" s="652" t="s">
        <v>89</v>
      </c>
      <c r="J32" s="652"/>
      <c r="K32" s="652"/>
      <c r="L32" s="652"/>
      <c r="M32" s="652"/>
      <c r="N32" s="652"/>
      <c r="O32" s="652"/>
      <c r="P32" s="652"/>
      <c r="Q32" s="652"/>
      <c r="R32" s="652"/>
      <c r="S32" s="652"/>
      <c r="T32" s="652"/>
      <c r="U32" s="652"/>
      <c r="V32" s="652"/>
      <c r="W32" s="652"/>
      <c r="X32" s="652"/>
      <c r="Y32" s="652"/>
      <c r="Z32" s="652"/>
      <c r="AA32" s="652"/>
      <c r="AB32" s="652"/>
      <c r="AC32" s="653"/>
      <c r="AD32" s="68"/>
      <c r="AE32" s="68"/>
      <c r="AF32" s="68"/>
      <c r="AG32" s="68"/>
      <c r="AH32" s="68"/>
      <c r="AI32" s="71"/>
      <c r="AJ32" s="68"/>
      <c r="AK32" s="21"/>
      <c r="AL32" s="70"/>
      <c r="AM32" s="583"/>
      <c r="AN32" s="584"/>
      <c r="AO32" s="584"/>
      <c r="AP32" s="584"/>
      <c r="AQ32" s="584"/>
      <c r="AR32" s="584"/>
      <c r="AS32" s="584"/>
      <c r="AT32" s="584"/>
      <c r="AU32" s="584"/>
      <c r="AV32" s="584"/>
      <c r="AW32" s="584"/>
      <c r="AX32" s="584"/>
      <c r="AY32" s="584"/>
      <c r="AZ32" s="584"/>
      <c r="BA32" s="584"/>
      <c r="BB32" s="584"/>
      <c r="BC32" s="584"/>
      <c r="BD32" s="584"/>
      <c r="BE32" s="584"/>
      <c r="BF32" s="584"/>
      <c r="BG32" s="584"/>
      <c r="BH32" s="584"/>
      <c r="BI32" s="584"/>
      <c r="BJ32" s="584"/>
      <c r="BK32" s="584"/>
      <c r="BL32" s="584"/>
      <c r="BM32" s="584"/>
      <c r="BN32" s="584"/>
      <c r="BO32" s="584"/>
      <c r="BP32" s="584"/>
      <c r="BQ32" s="584"/>
      <c r="BR32" s="584"/>
      <c r="BS32" s="584"/>
      <c r="BT32" s="584"/>
      <c r="BU32" s="584"/>
      <c r="BV32" s="584"/>
      <c r="BW32" s="584"/>
      <c r="BX32" s="584"/>
      <c r="BY32" s="584"/>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4"/>
      <c r="DF32" s="584"/>
      <c r="DG32" s="584"/>
      <c r="DH32" s="584"/>
      <c r="DI32" s="584"/>
      <c r="DJ32" s="584"/>
      <c r="DK32" s="584"/>
      <c r="DL32" s="584"/>
      <c r="DM32" s="584"/>
      <c r="DN32" s="584"/>
      <c r="DO32" s="584"/>
      <c r="DP32" s="584"/>
      <c r="DQ32" s="584"/>
      <c r="DR32" s="584"/>
      <c r="DS32" s="584"/>
      <c r="DT32" s="584"/>
      <c r="DU32" s="584"/>
      <c r="DV32" s="584"/>
      <c r="DW32" s="584"/>
      <c r="DX32" s="584"/>
      <c r="DY32" s="584"/>
      <c r="DZ32" s="585"/>
      <c r="EA32" s="70"/>
      <c r="EB32" s="70"/>
      <c r="EC32" s="70"/>
    </row>
    <row r="33" spans="2:149" ht="14.25" customHeight="1" thickBot="1" x14ac:dyDescent="0.2">
      <c r="B33" s="66"/>
      <c r="C33" s="603"/>
      <c r="D33" s="604"/>
      <c r="E33" s="604"/>
      <c r="F33" s="604"/>
      <c r="G33" s="604"/>
      <c r="H33" s="605"/>
      <c r="I33" s="593"/>
      <c r="J33" s="593"/>
      <c r="K33" s="593"/>
      <c r="L33" s="593"/>
      <c r="M33" s="593"/>
      <c r="N33" s="593"/>
      <c r="O33" s="593"/>
      <c r="P33" s="593"/>
      <c r="Q33" s="593"/>
      <c r="R33" s="593"/>
      <c r="S33" s="593"/>
      <c r="T33" s="593"/>
      <c r="U33" s="593"/>
      <c r="V33" s="593"/>
      <c r="W33" s="593"/>
      <c r="X33" s="593"/>
      <c r="Y33" s="593"/>
      <c r="Z33" s="593"/>
      <c r="AA33" s="593"/>
      <c r="AB33" s="593"/>
      <c r="AC33" s="594"/>
      <c r="AD33" s="68"/>
      <c r="AE33" s="78"/>
      <c r="AF33" s="4"/>
      <c r="AG33" s="4"/>
      <c r="AH33" s="4"/>
      <c r="AI33" s="72"/>
      <c r="AJ33" s="4"/>
      <c r="AK33" s="4"/>
      <c r="AL33" s="70"/>
      <c r="AM33" s="583"/>
      <c r="AN33" s="584"/>
      <c r="AO33" s="584"/>
      <c r="AP33" s="584"/>
      <c r="AQ33" s="584"/>
      <c r="AR33" s="584"/>
      <c r="AS33" s="584"/>
      <c r="AT33" s="584"/>
      <c r="AU33" s="584"/>
      <c r="AV33" s="584"/>
      <c r="AW33" s="584"/>
      <c r="AX33" s="584"/>
      <c r="AY33" s="584"/>
      <c r="AZ33" s="584"/>
      <c r="BA33" s="584"/>
      <c r="BB33" s="584"/>
      <c r="BC33" s="584"/>
      <c r="BD33" s="584"/>
      <c r="BE33" s="584"/>
      <c r="BF33" s="584"/>
      <c r="BG33" s="584"/>
      <c r="BH33" s="584"/>
      <c r="BI33" s="584"/>
      <c r="BJ33" s="584"/>
      <c r="BK33" s="584"/>
      <c r="BL33" s="584"/>
      <c r="BM33" s="584"/>
      <c r="BN33" s="584"/>
      <c r="BO33" s="584"/>
      <c r="BP33" s="584"/>
      <c r="BQ33" s="584"/>
      <c r="BR33" s="584"/>
      <c r="BS33" s="584"/>
      <c r="BT33" s="584"/>
      <c r="BU33" s="584"/>
      <c r="BV33" s="584"/>
      <c r="BW33" s="584"/>
      <c r="BX33" s="584"/>
      <c r="BY33" s="584"/>
      <c r="BZ33" s="584"/>
      <c r="CA33" s="584"/>
      <c r="CB33" s="584"/>
      <c r="CC33" s="584"/>
      <c r="CD33" s="584"/>
      <c r="CE33" s="584"/>
      <c r="CF33" s="584"/>
      <c r="CG33" s="584"/>
      <c r="CH33" s="584"/>
      <c r="CI33" s="584"/>
      <c r="CJ33" s="584"/>
      <c r="CK33" s="584"/>
      <c r="CL33" s="584"/>
      <c r="CM33" s="584"/>
      <c r="CN33" s="584"/>
      <c r="CO33" s="584"/>
      <c r="CP33" s="584"/>
      <c r="CQ33" s="584"/>
      <c r="CR33" s="584"/>
      <c r="CS33" s="584"/>
      <c r="CT33" s="584"/>
      <c r="CU33" s="584"/>
      <c r="CV33" s="584"/>
      <c r="CW33" s="584"/>
      <c r="CX33" s="584"/>
      <c r="CY33" s="584"/>
      <c r="CZ33" s="584"/>
      <c r="DA33" s="584"/>
      <c r="DB33" s="584"/>
      <c r="DC33" s="584"/>
      <c r="DD33" s="584"/>
      <c r="DE33" s="584"/>
      <c r="DF33" s="584"/>
      <c r="DG33" s="584"/>
      <c r="DH33" s="584"/>
      <c r="DI33" s="584"/>
      <c r="DJ33" s="584"/>
      <c r="DK33" s="584"/>
      <c r="DL33" s="584"/>
      <c r="DM33" s="584"/>
      <c r="DN33" s="584"/>
      <c r="DO33" s="584"/>
      <c r="DP33" s="584"/>
      <c r="DQ33" s="584"/>
      <c r="DR33" s="584"/>
      <c r="DS33" s="584"/>
      <c r="DT33" s="584"/>
      <c r="DU33" s="584"/>
      <c r="DV33" s="584"/>
      <c r="DW33" s="584"/>
      <c r="DX33" s="584"/>
      <c r="DY33" s="584"/>
      <c r="DZ33" s="585"/>
      <c r="EA33" s="70"/>
      <c r="EB33" s="70"/>
      <c r="EC33" s="70"/>
    </row>
    <row r="34" spans="2:149" ht="14.25" customHeight="1" x14ac:dyDescent="0.15">
      <c r="B34" s="66"/>
      <c r="C34" s="624" t="s">
        <v>12</v>
      </c>
      <c r="D34" s="625"/>
      <c r="E34" s="625"/>
      <c r="F34" s="625"/>
      <c r="G34" s="625"/>
      <c r="H34" s="625"/>
      <c r="I34" s="654" t="s">
        <v>133</v>
      </c>
      <c r="J34" s="655"/>
      <c r="K34" s="655"/>
      <c r="L34" s="656"/>
      <c r="M34" s="68"/>
      <c r="N34" s="68"/>
      <c r="O34" s="68"/>
      <c r="P34" s="68"/>
      <c r="Q34" s="68"/>
      <c r="R34" s="68"/>
      <c r="S34" s="68"/>
      <c r="T34" s="68"/>
      <c r="U34" s="68"/>
      <c r="V34" s="68"/>
      <c r="W34" s="68"/>
      <c r="X34" s="68"/>
      <c r="Y34" s="68"/>
      <c r="Z34" s="68"/>
      <c r="AA34" s="68"/>
      <c r="AB34" s="68"/>
      <c r="AC34" s="68"/>
      <c r="AD34" s="68"/>
      <c r="AE34" s="4"/>
      <c r="AF34" s="4"/>
      <c r="AG34" s="4"/>
      <c r="AH34" s="4"/>
      <c r="AI34" s="72"/>
      <c r="AJ34" s="4"/>
      <c r="AK34" s="4"/>
      <c r="AL34" s="70"/>
      <c r="AM34" s="583"/>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c r="BN34" s="584"/>
      <c r="BO34" s="584"/>
      <c r="BP34" s="584"/>
      <c r="BQ34" s="584"/>
      <c r="BR34" s="584"/>
      <c r="BS34" s="584"/>
      <c r="BT34" s="584"/>
      <c r="BU34" s="584"/>
      <c r="BV34" s="584"/>
      <c r="BW34" s="584"/>
      <c r="BX34" s="584"/>
      <c r="BY34" s="584"/>
      <c r="BZ34" s="584"/>
      <c r="CA34" s="584"/>
      <c r="CB34" s="584"/>
      <c r="CC34" s="584"/>
      <c r="CD34" s="584"/>
      <c r="CE34" s="584"/>
      <c r="CF34" s="584"/>
      <c r="CG34" s="584"/>
      <c r="CH34" s="584"/>
      <c r="CI34" s="584"/>
      <c r="CJ34" s="584"/>
      <c r="CK34" s="584"/>
      <c r="CL34" s="584"/>
      <c r="CM34" s="584"/>
      <c r="CN34" s="584"/>
      <c r="CO34" s="584"/>
      <c r="CP34" s="584"/>
      <c r="CQ34" s="584"/>
      <c r="CR34" s="584"/>
      <c r="CS34" s="584"/>
      <c r="CT34" s="584"/>
      <c r="CU34" s="584"/>
      <c r="CV34" s="584"/>
      <c r="CW34" s="584"/>
      <c r="CX34" s="584"/>
      <c r="CY34" s="584"/>
      <c r="CZ34" s="584"/>
      <c r="DA34" s="584"/>
      <c r="DB34" s="584"/>
      <c r="DC34" s="584"/>
      <c r="DD34" s="584"/>
      <c r="DE34" s="584"/>
      <c r="DF34" s="584"/>
      <c r="DG34" s="584"/>
      <c r="DH34" s="584"/>
      <c r="DI34" s="584"/>
      <c r="DJ34" s="584"/>
      <c r="DK34" s="584"/>
      <c r="DL34" s="584"/>
      <c r="DM34" s="584"/>
      <c r="DN34" s="584"/>
      <c r="DO34" s="584"/>
      <c r="DP34" s="584"/>
      <c r="DQ34" s="584"/>
      <c r="DR34" s="584"/>
      <c r="DS34" s="584"/>
      <c r="DT34" s="584"/>
      <c r="DU34" s="584"/>
      <c r="DV34" s="584"/>
      <c r="DW34" s="584"/>
      <c r="DX34" s="584"/>
      <c r="DY34" s="584"/>
      <c r="DZ34" s="585"/>
      <c r="EA34" s="70"/>
      <c r="EB34" s="70"/>
      <c r="EC34" s="70"/>
    </row>
    <row r="35" spans="2:149" ht="14.25" customHeight="1" thickBot="1" x14ac:dyDescent="0.2">
      <c r="B35" s="66"/>
      <c r="C35" s="603"/>
      <c r="D35" s="604"/>
      <c r="E35" s="604"/>
      <c r="F35" s="604"/>
      <c r="G35" s="604"/>
      <c r="H35" s="604"/>
      <c r="I35" s="657"/>
      <c r="J35" s="658"/>
      <c r="K35" s="658"/>
      <c r="L35" s="659"/>
      <c r="M35" s="68"/>
      <c r="N35" s="68"/>
      <c r="O35" s="68"/>
      <c r="P35" s="68"/>
      <c r="Q35" s="68"/>
      <c r="R35" s="68"/>
      <c r="S35" s="68"/>
      <c r="T35" s="68"/>
      <c r="U35" s="68"/>
      <c r="V35" s="68"/>
      <c r="W35" s="68"/>
      <c r="X35" s="68"/>
      <c r="Y35" s="68"/>
      <c r="Z35" s="68"/>
      <c r="AA35" s="68"/>
      <c r="AB35" s="68"/>
      <c r="AC35" s="68"/>
      <c r="AD35" s="68"/>
      <c r="AE35" s="4"/>
      <c r="AF35" s="4"/>
      <c r="AG35" s="4"/>
      <c r="AH35" s="4"/>
      <c r="AI35" s="72"/>
      <c r="AJ35" s="4"/>
      <c r="AK35" s="4"/>
      <c r="AL35" s="70"/>
      <c r="AM35" s="583"/>
      <c r="AN35" s="584"/>
      <c r="AO35" s="584"/>
      <c r="AP35" s="584"/>
      <c r="AQ35" s="584"/>
      <c r="AR35" s="584"/>
      <c r="AS35" s="584"/>
      <c r="AT35" s="584"/>
      <c r="AU35" s="584"/>
      <c r="AV35" s="584"/>
      <c r="AW35" s="584"/>
      <c r="AX35" s="584"/>
      <c r="AY35" s="584"/>
      <c r="AZ35" s="584"/>
      <c r="BA35" s="584"/>
      <c r="BB35" s="584"/>
      <c r="BC35" s="584"/>
      <c r="BD35" s="584"/>
      <c r="BE35" s="584"/>
      <c r="BF35" s="584"/>
      <c r="BG35" s="584"/>
      <c r="BH35" s="584"/>
      <c r="BI35" s="584"/>
      <c r="BJ35" s="584"/>
      <c r="BK35" s="584"/>
      <c r="BL35" s="584"/>
      <c r="BM35" s="584"/>
      <c r="BN35" s="584"/>
      <c r="BO35" s="584"/>
      <c r="BP35" s="584"/>
      <c r="BQ35" s="584"/>
      <c r="BR35" s="584"/>
      <c r="BS35" s="584"/>
      <c r="BT35" s="584"/>
      <c r="BU35" s="584"/>
      <c r="BV35" s="584"/>
      <c r="BW35" s="584"/>
      <c r="BX35" s="584"/>
      <c r="BY35" s="584"/>
      <c r="BZ35" s="584"/>
      <c r="CA35" s="584"/>
      <c r="CB35" s="584"/>
      <c r="CC35" s="584"/>
      <c r="CD35" s="584"/>
      <c r="CE35" s="584"/>
      <c r="CF35" s="584"/>
      <c r="CG35" s="584"/>
      <c r="CH35" s="584"/>
      <c r="CI35" s="584"/>
      <c r="CJ35" s="584"/>
      <c r="CK35" s="584"/>
      <c r="CL35" s="584"/>
      <c r="CM35" s="584"/>
      <c r="CN35" s="584"/>
      <c r="CO35" s="584"/>
      <c r="CP35" s="584"/>
      <c r="CQ35" s="584"/>
      <c r="CR35" s="584"/>
      <c r="CS35" s="584"/>
      <c r="CT35" s="584"/>
      <c r="CU35" s="584"/>
      <c r="CV35" s="584"/>
      <c r="CW35" s="584"/>
      <c r="CX35" s="584"/>
      <c r="CY35" s="584"/>
      <c r="CZ35" s="584"/>
      <c r="DA35" s="584"/>
      <c r="DB35" s="584"/>
      <c r="DC35" s="584"/>
      <c r="DD35" s="584"/>
      <c r="DE35" s="584"/>
      <c r="DF35" s="584"/>
      <c r="DG35" s="584"/>
      <c r="DH35" s="584"/>
      <c r="DI35" s="584"/>
      <c r="DJ35" s="584"/>
      <c r="DK35" s="584"/>
      <c r="DL35" s="584"/>
      <c r="DM35" s="584"/>
      <c r="DN35" s="584"/>
      <c r="DO35" s="584"/>
      <c r="DP35" s="584"/>
      <c r="DQ35" s="584"/>
      <c r="DR35" s="584"/>
      <c r="DS35" s="584"/>
      <c r="DT35" s="584"/>
      <c r="DU35" s="584"/>
      <c r="DV35" s="584"/>
      <c r="DW35" s="584"/>
      <c r="DX35" s="584"/>
      <c r="DY35" s="584"/>
      <c r="DZ35" s="585"/>
      <c r="EA35" s="70"/>
      <c r="EB35" s="70"/>
      <c r="EC35" s="70"/>
    </row>
    <row r="36" spans="2:149" ht="14.25" customHeight="1" x14ac:dyDescent="0.15">
      <c r="B36" s="66"/>
      <c r="C36" s="4"/>
      <c r="D36" s="4"/>
      <c r="E36" s="4"/>
      <c r="F36" s="4"/>
      <c r="G36" s="4"/>
      <c r="H36" s="4"/>
      <c r="I36" s="4"/>
      <c r="J36" s="4"/>
      <c r="K36" s="4"/>
      <c r="L36" s="4"/>
      <c r="M36" s="4"/>
      <c r="N36" s="4"/>
      <c r="O36" s="21"/>
      <c r="P36" s="21"/>
      <c r="Q36" s="21"/>
      <c r="R36" s="21"/>
      <c r="S36" s="21"/>
      <c r="T36" s="21"/>
      <c r="U36" s="21"/>
      <c r="V36" s="21"/>
      <c r="W36" s="21"/>
      <c r="X36" s="21"/>
      <c r="Y36" s="21"/>
      <c r="Z36" s="21"/>
      <c r="AA36" s="4"/>
      <c r="AB36" s="4"/>
      <c r="AC36" s="4"/>
      <c r="AD36" s="4"/>
      <c r="AE36" s="4"/>
      <c r="AF36" s="4"/>
      <c r="AG36" s="4"/>
      <c r="AH36" s="4"/>
      <c r="AI36" s="72"/>
      <c r="AJ36" s="4"/>
      <c r="AK36" s="4"/>
      <c r="AL36" s="79"/>
      <c r="AM36" s="583"/>
      <c r="AN36" s="584"/>
      <c r="AO36" s="584"/>
      <c r="AP36" s="584"/>
      <c r="AQ36" s="584"/>
      <c r="AR36" s="584"/>
      <c r="AS36" s="584"/>
      <c r="AT36" s="584"/>
      <c r="AU36" s="584"/>
      <c r="AV36" s="584"/>
      <c r="AW36" s="584"/>
      <c r="AX36" s="584"/>
      <c r="AY36" s="584"/>
      <c r="AZ36" s="584"/>
      <c r="BA36" s="584"/>
      <c r="BB36" s="584"/>
      <c r="BC36" s="584"/>
      <c r="BD36" s="584"/>
      <c r="BE36" s="584"/>
      <c r="BF36" s="584"/>
      <c r="BG36" s="584"/>
      <c r="BH36" s="584"/>
      <c r="BI36" s="584"/>
      <c r="BJ36" s="584"/>
      <c r="BK36" s="584"/>
      <c r="BL36" s="584"/>
      <c r="BM36" s="584"/>
      <c r="BN36" s="584"/>
      <c r="BO36" s="584"/>
      <c r="BP36" s="584"/>
      <c r="BQ36" s="584"/>
      <c r="BR36" s="584"/>
      <c r="BS36" s="584"/>
      <c r="BT36" s="584"/>
      <c r="BU36" s="584"/>
      <c r="BV36" s="584"/>
      <c r="BW36" s="584"/>
      <c r="BX36" s="584"/>
      <c r="BY36" s="584"/>
      <c r="BZ36" s="584"/>
      <c r="CA36" s="584"/>
      <c r="CB36" s="584"/>
      <c r="CC36" s="584"/>
      <c r="CD36" s="584"/>
      <c r="CE36" s="584"/>
      <c r="CF36" s="584"/>
      <c r="CG36" s="584"/>
      <c r="CH36" s="584"/>
      <c r="CI36" s="584"/>
      <c r="CJ36" s="584"/>
      <c r="CK36" s="584"/>
      <c r="CL36" s="584"/>
      <c r="CM36" s="584"/>
      <c r="CN36" s="584"/>
      <c r="CO36" s="584"/>
      <c r="CP36" s="584"/>
      <c r="CQ36" s="584"/>
      <c r="CR36" s="584"/>
      <c r="CS36" s="584"/>
      <c r="CT36" s="584"/>
      <c r="CU36" s="584"/>
      <c r="CV36" s="584"/>
      <c r="CW36" s="584"/>
      <c r="CX36" s="584"/>
      <c r="CY36" s="584"/>
      <c r="CZ36" s="584"/>
      <c r="DA36" s="584"/>
      <c r="DB36" s="584"/>
      <c r="DC36" s="584"/>
      <c r="DD36" s="584"/>
      <c r="DE36" s="584"/>
      <c r="DF36" s="584"/>
      <c r="DG36" s="584"/>
      <c r="DH36" s="584"/>
      <c r="DI36" s="584"/>
      <c r="DJ36" s="584"/>
      <c r="DK36" s="584"/>
      <c r="DL36" s="584"/>
      <c r="DM36" s="584"/>
      <c r="DN36" s="584"/>
      <c r="DO36" s="584"/>
      <c r="DP36" s="584"/>
      <c r="DQ36" s="584"/>
      <c r="DR36" s="584"/>
      <c r="DS36" s="584"/>
      <c r="DT36" s="584"/>
      <c r="DU36" s="584"/>
      <c r="DV36" s="584"/>
      <c r="DW36" s="584"/>
      <c r="DX36" s="584"/>
      <c r="DY36" s="584"/>
      <c r="DZ36" s="585"/>
      <c r="EA36" s="79"/>
      <c r="EB36" s="79"/>
      <c r="EC36" s="79"/>
    </row>
    <row r="37" spans="2:149" ht="14.25" customHeight="1" thickBot="1" x14ac:dyDescent="0.2">
      <c r="B37" s="66"/>
      <c r="C37" s="675" t="s">
        <v>78</v>
      </c>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72"/>
      <c r="AJ37" s="4"/>
      <c r="AK37" s="4"/>
      <c r="AL37" s="79"/>
      <c r="AM37" s="586"/>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c r="CO37" s="587"/>
      <c r="CP37" s="587"/>
      <c r="CQ37" s="587"/>
      <c r="CR37" s="587"/>
      <c r="CS37" s="587"/>
      <c r="CT37" s="587"/>
      <c r="CU37" s="587"/>
      <c r="CV37" s="587"/>
      <c r="CW37" s="587"/>
      <c r="CX37" s="587"/>
      <c r="CY37" s="587"/>
      <c r="CZ37" s="587"/>
      <c r="DA37" s="587"/>
      <c r="DB37" s="587"/>
      <c r="DC37" s="587"/>
      <c r="DD37" s="587"/>
      <c r="DE37" s="587"/>
      <c r="DF37" s="587"/>
      <c r="DG37" s="587"/>
      <c r="DH37" s="587"/>
      <c r="DI37" s="587"/>
      <c r="DJ37" s="587"/>
      <c r="DK37" s="587"/>
      <c r="DL37" s="587"/>
      <c r="DM37" s="587"/>
      <c r="DN37" s="587"/>
      <c r="DO37" s="587"/>
      <c r="DP37" s="587"/>
      <c r="DQ37" s="587"/>
      <c r="DR37" s="587"/>
      <c r="DS37" s="587"/>
      <c r="DT37" s="587"/>
      <c r="DU37" s="587"/>
      <c r="DV37" s="587"/>
      <c r="DW37" s="587"/>
      <c r="DX37" s="587"/>
      <c r="DY37" s="587"/>
      <c r="DZ37" s="588"/>
      <c r="EA37" s="79"/>
      <c r="EB37" s="79"/>
      <c r="EC37" s="79"/>
    </row>
    <row r="38" spans="2:149" ht="14.25" customHeight="1" thickBot="1" x14ac:dyDescent="0.2">
      <c r="B38" s="66"/>
      <c r="C38" s="660"/>
      <c r="D38" s="600" t="s">
        <v>16</v>
      </c>
      <c r="E38" s="601"/>
      <c r="F38" s="601"/>
      <c r="G38" s="601"/>
      <c r="H38" s="601"/>
      <c r="I38" s="602"/>
      <c r="J38" s="661" t="s">
        <v>105</v>
      </c>
      <c r="K38" s="662"/>
      <c r="L38" s="662"/>
      <c r="M38" s="663"/>
      <c r="N38" s="666"/>
      <c r="O38" s="667"/>
      <c r="P38" s="667"/>
      <c r="Q38" s="80"/>
      <c r="R38" s="676" t="s">
        <v>56</v>
      </c>
      <c r="S38" s="677"/>
      <c r="T38" s="677"/>
      <c r="U38" s="677"/>
      <c r="V38" s="677"/>
      <c r="W38" s="677" t="s">
        <v>58</v>
      </c>
      <c r="X38" s="677"/>
      <c r="Y38" s="677"/>
      <c r="Z38" s="677"/>
      <c r="AA38" s="677"/>
      <c r="AB38" s="677" t="s">
        <v>57</v>
      </c>
      <c r="AC38" s="677"/>
      <c r="AD38" s="677"/>
      <c r="AE38" s="677"/>
      <c r="AF38" s="677"/>
      <c r="AG38" s="680"/>
      <c r="AH38" s="660"/>
      <c r="AI38" s="72"/>
      <c r="AJ38" s="4"/>
      <c r="AK38" s="4"/>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row>
    <row r="39" spans="2:149" ht="14.25" customHeight="1" thickBot="1" x14ac:dyDescent="0.2">
      <c r="B39" s="66"/>
      <c r="C39" s="660"/>
      <c r="D39" s="624"/>
      <c r="E39" s="625"/>
      <c r="F39" s="625"/>
      <c r="G39" s="625"/>
      <c r="H39" s="625"/>
      <c r="I39" s="626"/>
      <c r="J39" s="664"/>
      <c r="K39" s="664"/>
      <c r="L39" s="664"/>
      <c r="M39" s="665"/>
      <c r="N39" s="666"/>
      <c r="O39" s="667"/>
      <c r="P39" s="667"/>
      <c r="Q39" s="80"/>
      <c r="R39" s="678"/>
      <c r="S39" s="679"/>
      <c r="T39" s="679"/>
      <c r="U39" s="679"/>
      <c r="V39" s="679"/>
      <c r="W39" s="679"/>
      <c r="X39" s="679"/>
      <c r="Y39" s="679"/>
      <c r="Z39" s="679"/>
      <c r="AA39" s="679"/>
      <c r="AB39" s="679"/>
      <c r="AC39" s="679"/>
      <c r="AD39" s="679"/>
      <c r="AE39" s="679"/>
      <c r="AF39" s="679"/>
      <c r="AG39" s="681"/>
      <c r="AH39" s="660"/>
      <c r="AI39" s="72"/>
      <c r="AJ39" s="4"/>
      <c r="AK39" s="4"/>
      <c r="AL39" s="79"/>
      <c r="AM39" s="547" t="s">
        <v>138</v>
      </c>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548"/>
      <c r="BR39" s="548"/>
      <c r="BS39" s="548"/>
      <c r="BT39" s="548"/>
      <c r="BU39" s="548"/>
      <c r="BV39" s="548"/>
      <c r="BW39" s="548"/>
      <c r="BX39" s="548"/>
      <c r="BY39" s="548"/>
      <c r="BZ39" s="548"/>
      <c r="CA39" s="548"/>
      <c r="CB39" s="548"/>
      <c r="CC39" s="548"/>
      <c r="CD39" s="548"/>
      <c r="CE39" s="548"/>
      <c r="CF39" s="548"/>
      <c r="CG39" s="548"/>
      <c r="CH39" s="548"/>
      <c r="CI39" s="548"/>
      <c r="CJ39" s="548"/>
      <c r="CK39" s="548"/>
      <c r="CL39" s="548"/>
      <c r="CM39" s="548"/>
      <c r="CN39" s="548"/>
      <c r="CO39" s="548"/>
      <c r="CP39" s="548"/>
      <c r="CQ39" s="548"/>
      <c r="CR39" s="548"/>
      <c r="CS39" s="548"/>
      <c r="CT39" s="548"/>
      <c r="CU39" s="548"/>
      <c r="CV39" s="548"/>
      <c r="CW39" s="548"/>
      <c r="CX39" s="548"/>
      <c r="CY39" s="548"/>
      <c r="CZ39" s="548"/>
      <c r="DA39" s="548"/>
      <c r="DB39" s="548"/>
      <c r="DC39" s="548"/>
      <c r="DD39" s="548"/>
      <c r="DE39" s="548"/>
      <c r="DF39" s="548"/>
      <c r="DG39" s="548"/>
      <c r="DH39" s="548"/>
      <c r="DI39" s="548"/>
      <c r="DJ39" s="548"/>
      <c r="DK39" s="548"/>
      <c r="DL39" s="548"/>
      <c r="DM39" s="548"/>
      <c r="DN39" s="548"/>
      <c r="DO39" s="548"/>
      <c r="DP39" s="548"/>
      <c r="DQ39" s="548"/>
      <c r="DR39" s="548"/>
      <c r="DS39" s="548"/>
      <c r="DT39" s="548"/>
      <c r="DU39" s="548"/>
      <c r="DV39" s="548"/>
      <c r="DW39" s="548"/>
      <c r="DX39" s="548"/>
      <c r="DY39" s="548"/>
      <c r="DZ39" s="549"/>
      <c r="EA39" s="79"/>
      <c r="EB39" s="79"/>
      <c r="EC39" s="79"/>
    </row>
    <row r="40" spans="2:149" ht="14.25" customHeight="1" x14ac:dyDescent="0.15">
      <c r="B40" s="66"/>
      <c r="C40" s="660"/>
      <c r="D40" s="600" t="s">
        <v>75</v>
      </c>
      <c r="E40" s="601"/>
      <c r="F40" s="601"/>
      <c r="G40" s="601"/>
      <c r="H40" s="601"/>
      <c r="I40" s="602"/>
      <c r="J40" s="668">
        <v>2750000</v>
      </c>
      <c r="K40" s="669"/>
      <c r="L40" s="669"/>
      <c r="M40" s="669"/>
      <c r="N40" s="669"/>
      <c r="O40" s="669"/>
      <c r="P40" s="670"/>
      <c r="Q40" s="556"/>
      <c r="R40" s="557">
        <v>10</v>
      </c>
      <c r="S40" s="558"/>
      <c r="T40" s="558"/>
      <c r="U40" s="558"/>
      <c r="V40" s="558"/>
      <c r="W40" s="558">
        <v>2950</v>
      </c>
      <c r="X40" s="558"/>
      <c r="Y40" s="558"/>
      <c r="Z40" s="558"/>
      <c r="AA40" s="558"/>
      <c r="AB40" s="558">
        <v>3001</v>
      </c>
      <c r="AC40" s="558"/>
      <c r="AD40" s="558"/>
      <c r="AE40" s="558"/>
      <c r="AF40" s="558"/>
      <c r="AG40" s="561"/>
      <c r="AH40" s="660"/>
      <c r="AI40" s="72"/>
      <c r="AJ40" s="4"/>
      <c r="AK40" s="4"/>
      <c r="AL40" s="79"/>
      <c r="AM40" s="550"/>
      <c r="AN40" s="551"/>
      <c r="AO40" s="551"/>
      <c r="AP40" s="551"/>
      <c r="AQ40" s="551"/>
      <c r="AR40" s="551"/>
      <c r="AS40" s="551"/>
      <c r="AT40" s="551"/>
      <c r="AU40" s="551"/>
      <c r="AV40" s="551"/>
      <c r="AW40" s="551"/>
      <c r="AX40" s="551"/>
      <c r="AY40" s="551"/>
      <c r="AZ40" s="551"/>
      <c r="BA40" s="551"/>
      <c r="BB40" s="551"/>
      <c r="BC40" s="551"/>
      <c r="BD40" s="551"/>
      <c r="BE40" s="551"/>
      <c r="BF40" s="551"/>
      <c r="BG40" s="551"/>
      <c r="BH40" s="551"/>
      <c r="BI40" s="551"/>
      <c r="BJ40" s="551"/>
      <c r="BK40" s="551"/>
      <c r="BL40" s="551"/>
      <c r="BM40" s="551"/>
      <c r="BN40" s="551"/>
      <c r="BO40" s="551"/>
      <c r="BP40" s="551"/>
      <c r="BQ40" s="551"/>
      <c r="BR40" s="551"/>
      <c r="BS40" s="551"/>
      <c r="BT40" s="551"/>
      <c r="BU40" s="551"/>
      <c r="BV40" s="551"/>
      <c r="BW40" s="551"/>
      <c r="BX40" s="551"/>
      <c r="BY40" s="551"/>
      <c r="BZ40" s="551"/>
      <c r="CA40" s="551"/>
      <c r="CB40" s="551"/>
      <c r="CC40" s="551"/>
      <c r="CD40" s="551"/>
      <c r="CE40" s="551"/>
      <c r="CF40" s="551"/>
      <c r="CG40" s="551"/>
      <c r="CH40" s="551"/>
      <c r="CI40" s="551"/>
      <c r="CJ40" s="551"/>
      <c r="CK40" s="551"/>
      <c r="CL40" s="551"/>
      <c r="CM40" s="551"/>
      <c r="CN40" s="551"/>
      <c r="CO40" s="551"/>
      <c r="CP40" s="551"/>
      <c r="CQ40" s="551"/>
      <c r="CR40" s="551"/>
      <c r="CS40" s="551"/>
      <c r="CT40" s="551"/>
      <c r="CU40" s="551"/>
      <c r="CV40" s="551"/>
      <c r="CW40" s="551"/>
      <c r="CX40" s="551"/>
      <c r="CY40" s="551"/>
      <c r="CZ40" s="551"/>
      <c r="DA40" s="551"/>
      <c r="DB40" s="551"/>
      <c r="DC40" s="551"/>
      <c r="DD40" s="551"/>
      <c r="DE40" s="551"/>
      <c r="DF40" s="551"/>
      <c r="DG40" s="551"/>
      <c r="DH40" s="551"/>
      <c r="DI40" s="551"/>
      <c r="DJ40" s="551"/>
      <c r="DK40" s="551"/>
      <c r="DL40" s="551"/>
      <c r="DM40" s="551"/>
      <c r="DN40" s="551"/>
      <c r="DO40" s="551"/>
      <c r="DP40" s="551"/>
      <c r="DQ40" s="551"/>
      <c r="DR40" s="551"/>
      <c r="DS40" s="551"/>
      <c r="DT40" s="551"/>
      <c r="DU40" s="551"/>
      <c r="DV40" s="551"/>
      <c r="DW40" s="551"/>
      <c r="DX40" s="551"/>
      <c r="DY40" s="551"/>
      <c r="DZ40" s="552"/>
      <c r="EA40" s="79"/>
      <c r="EB40" s="79"/>
      <c r="EC40" s="79"/>
    </row>
    <row r="41" spans="2:149" ht="14.25" customHeight="1" thickBot="1" x14ac:dyDescent="0.2">
      <c r="B41" s="66"/>
      <c r="C41" s="660"/>
      <c r="D41" s="603"/>
      <c r="E41" s="604"/>
      <c r="F41" s="604"/>
      <c r="G41" s="604"/>
      <c r="H41" s="604"/>
      <c r="I41" s="605"/>
      <c r="J41" s="671"/>
      <c r="K41" s="672"/>
      <c r="L41" s="672"/>
      <c r="M41" s="672"/>
      <c r="N41" s="672"/>
      <c r="O41" s="672"/>
      <c r="P41" s="673"/>
      <c r="Q41" s="556"/>
      <c r="R41" s="559"/>
      <c r="S41" s="560"/>
      <c r="T41" s="560"/>
      <c r="U41" s="560"/>
      <c r="V41" s="560"/>
      <c r="W41" s="560"/>
      <c r="X41" s="560"/>
      <c r="Y41" s="560"/>
      <c r="Z41" s="560"/>
      <c r="AA41" s="560"/>
      <c r="AB41" s="560"/>
      <c r="AC41" s="560"/>
      <c r="AD41" s="560"/>
      <c r="AE41" s="560"/>
      <c r="AF41" s="560"/>
      <c r="AG41" s="562"/>
      <c r="AH41" s="660"/>
      <c r="AI41" s="72"/>
      <c r="AJ41" s="4"/>
      <c r="AK41" s="4"/>
      <c r="AL41" s="79"/>
      <c r="AM41" s="550"/>
      <c r="AN41" s="551"/>
      <c r="AO41" s="551"/>
      <c r="AP41" s="551"/>
      <c r="AQ41" s="551"/>
      <c r="AR41" s="551"/>
      <c r="AS41" s="551"/>
      <c r="AT41" s="551"/>
      <c r="AU41" s="551"/>
      <c r="AV41" s="551"/>
      <c r="AW41" s="551"/>
      <c r="AX41" s="551"/>
      <c r="AY41" s="551"/>
      <c r="AZ41" s="551"/>
      <c r="BA41" s="551"/>
      <c r="BB41" s="551"/>
      <c r="BC41" s="551"/>
      <c r="BD41" s="551"/>
      <c r="BE41" s="551"/>
      <c r="BF41" s="551"/>
      <c r="BG41" s="551"/>
      <c r="BH41" s="551"/>
      <c r="BI41" s="551"/>
      <c r="BJ41" s="551"/>
      <c r="BK41" s="551"/>
      <c r="BL41" s="551"/>
      <c r="BM41" s="551"/>
      <c r="BN41" s="551"/>
      <c r="BO41" s="551"/>
      <c r="BP41" s="551"/>
      <c r="BQ41" s="551"/>
      <c r="BR41" s="551"/>
      <c r="BS41" s="551"/>
      <c r="BT41" s="551"/>
      <c r="BU41" s="551"/>
      <c r="BV41" s="551"/>
      <c r="BW41" s="551"/>
      <c r="BX41" s="551"/>
      <c r="BY41" s="551"/>
      <c r="BZ41" s="551"/>
      <c r="CA41" s="551"/>
      <c r="CB41" s="551"/>
      <c r="CC41" s="551"/>
      <c r="CD41" s="551"/>
      <c r="CE41" s="551"/>
      <c r="CF41" s="551"/>
      <c r="CG41" s="551"/>
      <c r="CH41" s="551"/>
      <c r="CI41" s="551"/>
      <c r="CJ41" s="551"/>
      <c r="CK41" s="551"/>
      <c r="CL41" s="551"/>
      <c r="CM41" s="551"/>
      <c r="CN41" s="551"/>
      <c r="CO41" s="551"/>
      <c r="CP41" s="551"/>
      <c r="CQ41" s="551"/>
      <c r="CR41" s="551"/>
      <c r="CS41" s="551"/>
      <c r="CT41" s="551"/>
      <c r="CU41" s="551"/>
      <c r="CV41" s="551"/>
      <c r="CW41" s="551"/>
      <c r="CX41" s="551"/>
      <c r="CY41" s="551"/>
      <c r="CZ41" s="551"/>
      <c r="DA41" s="551"/>
      <c r="DB41" s="551"/>
      <c r="DC41" s="551"/>
      <c r="DD41" s="551"/>
      <c r="DE41" s="551"/>
      <c r="DF41" s="551"/>
      <c r="DG41" s="551"/>
      <c r="DH41" s="551"/>
      <c r="DI41" s="551"/>
      <c r="DJ41" s="551"/>
      <c r="DK41" s="551"/>
      <c r="DL41" s="551"/>
      <c r="DM41" s="551"/>
      <c r="DN41" s="551"/>
      <c r="DO41" s="551"/>
      <c r="DP41" s="551"/>
      <c r="DQ41" s="551"/>
      <c r="DR41" s="551"/>
      <c r="DS41" s="551"/>
      <c r="DT41" s="551"/>
      <c r="DU41" s="551"/>
      <c r="DV41" s="551"/>
      <c r="DW41" s="551"/>
      <c r="DX41" s="551"/>
      <c r="DY41" s="551"/>
      <c r="DZ41" s="552"/>
      <c r="EA41" s="79"/>
      <c r="EB41" s="79"/>
      <c r="EC41" s="79"/>
    </row>
    <row r="42" spans="2:149" ht="14.25" customHeight="1" x14ac:dyDescent="0.15">
      <c r="B42" s="66"/>
      <c r="C42" s="660"/>
      <c r="D42" s="600" t="s">
        <v>76</v>
      </c>
      <c r="E42" s="601"/>
      <c r="F42" s="601"/>
      <c r="G42" s="601"/>
      <c r="H42" s="601"/>
      <c r="I42" s="602"/>
      <c r="J42" s="674">
        <v>550000</v>
      </c>
      <c r="K42" s="669"/>
      <c r="L42" s="669"/>
      <c r="M42" s="669"/>
      <c r="N42" s="669"/>
      <c r="O42" s="669"/>
      <c r="P42" s="670"/>
      <c r="Q42" s="563">
        <f>J40+J42</f>
        <v>3300000</v>
      </c>
      <c r="R42" s="559"/>
      <c r="S42" s="560"/>
      <c r="T42" s="560"/>
      <c r="U42" s="560"/>
      <c r="V42" s="560"/>
      <c r="W42" s="565"/>
      <c r="X42" s="565"/>
      <c r="Y42" s="565"/>
      <c r="Z42" s="565"/>
      <c r="AA42" s="565"/>
      <c r="AB42" s="565"/>
      <c r="AC42" s="565"/>
      <c r="AD42" s="565"/>
      <c r="AE42" s="565"/>
      <c r="AF42" s="565"/>
      <c r="AG42" s="566"/>
      <c r="AH42" s="660"/>
      <c r="AI42" s="72"/>
      <c r="AJ42" s="4"/>
      <c r="AK42" s="4"/>
      <c r="AL42" s="79"/>
      <c r="AM42" s="550"/>
      <c r="AN42" s="551"/>
      <c r="AO42" s="551"/>
      <c r="AP42" s="551"/>
      <c r="AQ42" s="551"/>
      <c r="AR42" s="551"/>
      <c r="AS42" s="551"/>
      <c r="AT42" s="551"/>
      <c r="AU42" s="551"/>
      <c r="AV42" s="551"/>
      <c r="AW42" s="551"/>
      <c r="AX42" s="551"/>
      <c r="AY42" s="551"/>
      <c r="AZ42" s="551"/>
      <c r="BA42" s="551"/>
      <c r="BB42" s="551"/>
      <c r="BC42" s="551"/>
      <c r="BD42" s="551"/>
      <c r="BE42" s="551"/>
      <c r="BF42" s="551"/>
      <c r="BG42" s="551"/>
      <c r="BH42" s="551"/>
      <c r="BI42" s="551"/>
      <c r="BJ42" s="551"/>
      <c r="BK42" s="551"/>
      <c r="BL42" s="551"/>
      <c r="BM42" s="551"/>
      <c r="BN42" s="551"/>
      <c r="BO42" s="551"/>
      <c r="BP42" s="551"/>
      <c r="BQ42" s="551"/>
      <c r="BR42" s="551"/>
      <c r="BS42" s="551"/>
      <c r="BT42" s="551"/>
      <c r="BU42" s="551"/>
      <c r="BV42" s="551"/>
      <c r="BW42" s="551"/>
      <c r="BX42" s="551"/>
      <c r="BY42" s="551"/>
      <c r="BZ42" s="551"/>
      <c r="CA42" s="551"/>
      <c r="CB42" s="551"/>
      <c r="CC42" s="551"/>
      <c r="CD42" s="551"/>
      <c r="CE42" s="551"/>
      <c r="CF42" s="551"/>
      <c r="CG42" s="551"/>
      <c r="CH42" s="551"/>
      <c r="CI42" s="551"/>
      <c r="CJ42" s="551"/>
      <c r="CK42" s="551"/>
      <c r="CL42" s="551"/>
      <c r="CM42" s="551"/>
      <c r="CN42" s="551"/>
      <c r="CO42" s="551"/>
      <c r="CP42" s="551"/>
      <c r="CQ42" s="551"/>
      <c r="CR42" s="551"/>
      <c r="CS42" s="551"/>
      <c r="CT42" s="551"/>
      <c r="CU42" s="551"/>
      <c r="CV42" s="551"/>
      <c r="CW42" s="551"/>
      <c r="CX42" s="551"/>
      <c r="CY42" s="551"/>
      <c r="CZ42" s="551"/>
      <c r="DA42" s="551"/>
      <c r="DB42" s="551"/>
      <c r="DC42" s="551"/>
      <c r="DD42" s="551"/>
      <c r="DE42" s="551"/>
      <c r="DF42" s="551"/>
      <c r="DG42" s="551"/>
      <c r="DH42" s="551"/>
      <c r="DI42" s="551"/>
      <c r="DJ42" s="551"/>
      <c r="DK42" s="551"/>
      <c r="DL42" s="551"/>
      <c r="DM42" s="551"/>
      <c r="DN42" s="551"/>
      <c r="DO42" s="551"/>
      <c r="DP42" s="551"/>
      <c r="DQ42" s="551"/>
      <c r="DR42" s="551"/>
      <c r="DS42" s="551"/>
      <c r="DT42" s="551"/>
      <c r="DU42" s="551"/>
      <c r="DV42" s="551"/>
      <c r="DW42" s="551"/>
      <c r="DX42" s="551"/>
      <c r="DY42" s="551"/>
      <c r="DZ42" s="552"/>
      <c r="EA42" s="79"/>
      <c r="EB42" s="79"/>
      <c r="EC42" s="79"/>
    </row>
    <row r="43" spans="2:149" ht="14.25" customHeight="1" thickBot="1" x14ac:dyDescent="0.2">
      <c r="B43" s="66"/>
      <c r="C43" s="660"/>
      <c r="D43" s="603"/>
      <c r="E43" s="604"/>
      <c r="F43" s="604"/>
      <c r="G43" s="604"/>
      <c r="H43" s="604"/>
      <c r="I43" s="605"/>
      <c r="J43" s="671"/>
      <c r="K43" s="672"/>
      <c r="L43" s="672"/>
      <c r="M43" s="672"/>
      <c r="N43" s="672"/>
      <c r="O43" s="672"/>
      <c r="P43" s="673"/>
      <c r="Q43" s="564"/>
      <c r="R43" s="559"/>
      <c r="S43" s="560"/>
      <c r="T43" s="560"/>
      <c r="U43" s="560"/>
      <c r="V43" s="560"/>
      <c r="W43" s="565"/>
      <c r="X43" s="565"/>
      <c r="Y43" s="565"/>
      <c r="Z43" s="565"/>
      <c r="AA43" s="565"/>
      <c r="AB43" s="565"/>
      <c r="AC43" s="565"/>
      <c r="AD43" s="565"/>
      <c r="AE43" s="565"/>
      <c r="AF43" s="565"/>
      <c r="AG43" s="566"/>
      <c r="AH43" s="660"/>
      <c r="AI43" s="72"/>
      <c r="AJ43" s="4"/>
      <c r="AK43" s="4"/>
      <c r="AL43" s="79"/>
      <c r="AM43" s="550"/>
      <c r="AN43" s="551"/>
      <c r="AO43" s="551"/>
      <c r="AP43" s="551"/>
      <c r="AQ43" s="551"/>
      <c r="AR43" s="551"/>
      <c r="AS43" s="551"/>
      <c r="AT43" s="551"/>
      <c r="AU43" s="551"/>
      <c r="AV43" s="551"/>
      <c r="AW43" s="551"/>
      <c r="AX43" s="551"/>
      <c r="AY43" s="551"/>
      <c r="AZ43" s="551"/>
      <c r="BA43" s="551"/>
      <c r="BB43" s="551"/>
      <c r="BC43" s="551"/>
      <c r="BD43" s="551"/>
      <c r="BE43" s="551"/>
      <c r="BF43" s="551"/>
      <c r="BG43" s="551"/>
      <c r="BH43" s="551"/>
      <c r="BI43" s="551"/>
      <c r="BJ43" s="551"/>
      <c r="BK43" s="551"/>
      <c r="BL43" s="551"/>
      <c r="BM43" s="551"/>
      <c r="BN43" s="551"/>
      <c r="BO43" s="551"/>
      <c r="BP43" s="551"/>
      <c r="BQ43" s="551"/>
      <c r="BR43" s="551"/>
      <c r="BS43" s="551"/>
      <c r="BT43" s="551"/>
      <c r="BU43" s="551"/>
      <c r="BV43" s="551"/>
      <c r="BW43" s="551"/>
      <c r="BX43" s="551"/>
      <c r="BY43" s="551"/>
      <c r="BZ43" s="551"/>
      <c r="CA43" s="551"/>
      <c r="CB43" s="551"/>
      <c r="CC43" s="551"/>
      <c r="CD43" s="551"/>
      <c r="CE43" s="551"/>
      <c r="CF43" s="551"/>
      <c r="CG43" s="551"/>
      <c r="CH43" s="551"/>
      <c r="CI43" s="551"/>
      <c r="CJ43" s="551"/>
      <c r="CK43" s="551"/>
      <c r="CL43" s="551"/>
      <c r="CM43" s="551"/>
      <c r="CN43" s="551"/>
      <c r="CO43" s="551"/>
      <c r="CP43" s="551"/>
      <c r="CQ43" s="551"/>
      <c r="CR43" s="551"/>
      <c r="CS43" s="551"/>
      <c r="CT43" s="551"/>
      <c r="CU43" s="551"/>
      <c r="CV43" s="551"/>
      <c r="CW43" s="551"/>
      <c r="CX43" s="551"/>
      <c r="CY43" s="551"/>
      <c r="CZ43" s="551"/>
      <c r="DA43" s="551"/>
      <c r="DB43" s="551"/>
      <c r="DC43" s="551"/>
      <c r="DD43" s="551"/>
      <c r="DE43" s="551"/>
      <c r="DF43" s="551"/>
      <c r="DG43" s="551"/>
      <c r="DH43" s="551"/>
      <c r="DI43" s="551"/>
      <c r="DJ43" s="551"/>
      <c r="DK43" s="551"/>
      <c r="DL43" s="551"/>
      <c r="DM43" s="551"/>
      <c r="DN43" s="551"/>
      <c r="DO43" s="551"/>
      <c r="DP43" s="551"/>
      <c r="DQ43" s="551"/>
      <c r="DR43" s="551"/>
      <c r="DS43" s="551"/>
      <c r="DT43" s="551"/>
      <c r="DU43" s="551"/>
      <c r="DV43" s="551"/>
      <c r="DW43" s="551"/>
      <c r="DX43" s="551"/>
      <c r="DY43" s="551"/>
      <c r="DZ43" s="552"/>
      <c r="EA43" s="79"/>
      <c r="EB43" s="79"/>
      <c r="EC43" s="79"/>
    </row>
    <row r="44" spans="2:149" ht="14.25" customHeight="1" x14ac:dyDescent="0.15">
      <c r="B44" s="66"/>
      <c r="C44" s="660"/>
      <c r="D44" s="600" t="s">
        <v>77</v>
      </c>
      <c r="E44" s="601"/>
      <c r="F44" s="601"/>
      <c r="G44" s="601"/>
      <c r="H44" s="601"/>
      <c r="I44" s="602"/>
      <c r="J44" s="674">
        <v>1100000</v>
      </c>
      <c r="K44" s="669"/>
      <c r="L44" s="669"/>
      <c r="M44" s="669"/>
      <c r="N44" s="669"/>
      <c r="O44" s="669"/>
      <c r="P44" s="670"/>
      <c r="Q44" s="556"/>
      <c r="R44" s="567"/>
      <c r="S44" s="565"/>
      <c r="T44" s="565"/>
      <c r="U44" s="565"/>
      <c r="V44" s="565"/>
      <c r="W44" s="565"/>
      <c r="X44" s="565"/>
      <c r="Y44" s="565"/>
      <c r="Z44" s="565"/>
      <c r="AA44" s="565"/>
      <c r="AB44" s="565"/>
      <c r="AC44" s="565"/>
      <c r="AD44" s="565"/>
      <c r="AE44" s="565"/>
      <c r="AF44" s="565"/>
      <c r="AG44" s="566"/>
      <c r="AH44" s="660"/>
      <c r="AI44" s="72"/>
      <c r="AJ44" s="4"/>
      <c r="AK44" s="4"/>
      <c r="AL44" s="79"/>
      <c r="AM44" s="550"/>
      <c r="AN44" s="551"/>
      <c r="AO44" s="551"/>
      <c r="AP44" s="551"/>
      <c r="AQ44" s="551"/>
      <c r="AR44" s="551"/>
      <c r="AS44" s="551"/>
      <c r="AT44" s="551"/>
      <c r="AU44" s="551"/>
      <c r="AV44" s="551"/>
      <c r="AW44" s="551"/>
      <c r="AX44" s="551"/>
      <c r="AY44" s="551"/>
      <c r="AZ44" s="551"/>
      <c r="BA44" s="551"/>
      <c r="BB44" s="551"/>
      <c r="BC44" s="551"/>
      <c r="BD44" s="551"/>
      <c r="BE44" s="551"/>
      <c r="BF44" s="551"/>
      <c r="BG44" s="551"/>
      <c r="BH44" s="551"/>
      <c r="BI44" s="551"/>
      <c r="BJ44" s="551"/>
      <c r="BK44" s="551"/>
      <c r="BL44" s="551"/>
      <c r="BM44" s="551"/>
      <c r="BN44" s="551"/>
      <c r="BO44" s="551"/>
      <c r="BP44" s="551"/>
      <c r="BQ44" s="551"/>
      <c r="BR44" s="551"/>
      <c r="BS44" s="551"/>
      <c r="BT44" s="551"/>
      <c r="BU44" s="551"/>
      <c r="BV44" s="551"/>
      <c r="BW44" s="551"/>
      <c r="BX44" s="551"/>
      <c r="BY44" s="551"/>
      <c r="BZ44" s="551"/>
      <c r="CA44" s="551"/>
      <c r="CB44" s="551"/>
      <c r="CC44" s="551"/>
      <c r="CD44" s="551"/>
      <c r="CE44" s="551"/>
      <c r="CF44" s="551"/>
      <c r="CG44" s="551"/>
      <c r="CH44" s="551"/>
      <c r="CI44" s="551"/>
      <c r="CJ44" s="551"/>
      <c r="CK44" s="551"/>
      <c r="CL44" s="551"/>
      <c r="CM44" s="551"/>
      <c r="CN44" s="551"/>
      <c r="CO44" s="551"/>
      <c r="CP44" s="551"/>
      <c r="CQ44" s="551"/>
      <c r="CR44" s="551"/>
      <c r="CS44" s="551"/>
      <c r="CT44" s="551"/>
      <c r="CU44" s="551"/>
      <c r="CV44" s="551"/>
      <c r="CW44" s="551"/>
      <c r="CX44" s="551"/>
      <c r="CY44" s="551"/>
      <c r="CZ44" s="551"/>
      <c r="DA44" s="551"/>
      <c r="DB44" s="551"/>
      <c r="DC44" s="551"/>
      <c r="DD44" s="551"/>
      <c r="DE44" s="551"/>
      <c r="DF44" s="551"/>
      <c r="DG44" s="551"/>
      <c r="DH44" s="551"/>
      <c r="DI44" s="551"/>
      <c r="DJ44" s="551"/>
      <c r="DK44" s="551"/>
      <c r="DL44" s="551"/>
      <c r="DM44" s="551"/>
      <c r="DN44" s="551"/>
      <c r="DO44" s="551"/>
      <c r="DP44" s="551"/>
      <c r="DQ44" s="551"/>
      <c r="DR44" s="551"/>
      <c r="DS44" s="551"/>
      <c r="DT44" s="551"/>
      <c r="DU44" s="551"/>
      <c r="DV44" s="551"/>
      <c r="DW44" s="551"/>
      <c r="DX44" s="551"/>
      <c r="DY44" s="551"/>
      <c r="DZ44" s="552"/>
      <c r="EA44" s="79"/>
      <c r="EB44" s="79"/>
      <c r="EC44" s="79"/>
    </row>
    <row r="45" spans="2:149" ht="14.25" customHeight="1" thickBot="1" x14ac:dyDescent="0.2">
      <c r="B45" s="66"/>
      <c r="C45" s="660"/>
      <c r="D45" s="603"/>
      <c r="E45" s="604"/>
      <c r="F45" s="604"/>
      <c r="G45" s="604"/>
      <c r="H45" s="604"/>
      <c r="I45" s="605"/>
      <c r="J45" s="671"/>
      <c r="K45" s="672"/>
      <c r="L45" s="672"/>
      <c r="M45" s="672"/>
      <c r="N45" s="672"/>
      <c r="O45" s="672"/>
      <c r="P45" s="673"/>
      <c r="Q45" s="556"/>
      <c r="R45" s="568"/>
      <c r="S45" s="569"/>
      <c r="T45" s="569"/>
      <c r="U45" s="569"/>
      <c r="V45" s="569"/>
      <c r="W45" s="569"/>
      <c r="X45" s="569"/>
      <c r="Y45" s="569"/>
      <c r="Z45" s="569"/>
      <c r="AA45" s="569"/>
      <c r="AB45" s="569"/>
      <c r="AC45" s="569"/>
      <c r="AD45" s="569"/>
      <c r="AE45" s="569"/>
      <c r="AF45" s="569"/>
      <c r="AG45" s="570"/>
      <c r="AH45" s="660"/>
      <c r="AI45" s="72"/>
      <c r="AJ45" s="4"/>
      <c r="AK45" s="4"/>
      <c r="AL45" s="79"/>
      <c r="AM45" s="553"/>
      <c r="AN45" s="554"/>
      <c r="AO45" s="554"/>
      <c r="AP45" s="554"/>
      <c r="AQ45" s="554"/>
      <c r="AR45" s="554"/>
      <c r="AS45" s="554"/>
      <c r="AT45" s="554"/>
      <c r="AU45" s="554"/>
      <c r="AV45" s="554"/>
      <c r="AW45" s="554"/>
      <c r="AX45" s="554"/>
      <c r="AY45" s="554"/>
      <c r="AZ45" s="554"/>
      <c r="BA45" s="554"/>
      <c r="BB45" s="554"/>
      <c r="BC45" s="554"/>
      <c r="BD45" s="554"/>
      <c r="BE45" s="554"/>
      <c r="BF45" s="554"/>
      <c r="BG45" s="554"/>
      <c r="BH45" s="554"/>
      <c r="BI45" s="554"/>
      <c r="BJ45" s="554"/>
      <c r="BK45" s="554"/>
      <c r="BL45" s="554"/>
      <c r="BM45" s="554"/>
      <c r="BN45" s="554"/>
      <c r="BO45" s="554"/>
      <c r="BP45" s="554"/>
      <c r="BQ45" s="554"/>
      <c r="BR45" s="554"/>
      <c r="BS45" s="554"/>
      <c r="BT45" s="554"/>
      <c r="BU45" s="554"/>
      <c r="BV45" s="554"/>
      <c r="BW45" s="554"/>
      <c r="BX45" s="554"/>
      <c r="BY45" s="554"/>
      <c r="BZ45" s="554"/>
      <c r="CA45" s="554"/>
      <c r="CB45" s="554"/>
      <c r="CC45" s="554"/>
      <c r="CD45" s="554"/>
      <c r="CE45" s="554"/>
      <c r="CF45" s="554"/>
      <c r="CG45" s="554"/>
      <c r="CH45" s="554"/>
      <c r="CI45" s="554"/>
      <c r="CJ45" s="554"/>
      <c r="CK45" s="554"/>
      <c r="CL45" s="554"/>
      <c r="CM45" s="554"/>
      <c r="CN45" s="554"/>
      <c r="CO45" s="554"/>
      <c r="CP45" s="554"/>
      <c r="CQ45" s="554"/>
      <c r="CR45" s="554"/>
      <c r="CS45" s="554"/>
      <c r="CT45" s="554"/>
      <c r="CU45" s="554"/>
      <c r="CV45" s="554"/>
      <c r="CW45" s="554"/>
      <c r="CX45" s="554"/>
      <c r="CY45" s="554"/>
      <c r="CZ45" s="554"/>
      <c r="DA45" s="554"/>
      <c r="DB45" s="554"/>
      <c r="DC45" s="554"/>
      <c r="DD45" s="554"/>
      <c r="DE45" s="554"/>
      <c r="DF45" s="554"/>
      <c r="DG45" s="554"/>
      <c r="DH45" s="554"/>
      <c r="DI45" s="554"/>
      <c r="DJ45" s="554"/>
      <c r="DK45" s="554"/>
      <c r="DL45" s="554"/>
      <c r="DM45" s="554"/>
      <c r="DN45" s="554"/>
      <c r="DO45" s="554"/>
      <c r="DP45" s="554"/>
      <c r="DQ45" s="554"/>
      <c r="DR45" s="554"/>
      <c r="DS45" s="554"/>
      <c r="DT45" s="554"/>
      <c r="DU45" s="554"/>
      <c r="DV45" s="554"/>
      <c r="DW45" s="554"/>
      <c r="DX45" s="554"/>
      <c r="DY45" s="554"/>
      <c r="DZ45" s="555"/>
      <c r="EA45" s="79"/>
      <c r="EB45" s="79"/>
      <c r="EC45" s="79"/>
    </row>
    <row r="46" spans="2:149" ht="14.25" customHeight="1" thickBot="1" x14ac:dyDescent="0.2">
      <c r="B46" s="81"/>
      <c r="C46" s="660"/>
      <c r="D46" s="571" t="s">
        <v>82</v>
      </c>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660"/>
      <c r="AI46" s="67"/>
      <c r="AJ46" s="21"/>
      <c r="AK46" s="21"/>
      <c r="AL46" s="79"/>
      <c r="EA46" s="79"/>
      <c r="EB46" s="79"/>
      <c r="EC46" s="79"/>
    </row>
    <row r="47" spans="2:149" ht="14.25" customHeight="1" thickBot="1" x14ac:dyDescent="0.2">
      <c r="B47" s="66"/>
      <c r="C47" s="353" t="s">
        <v>79</v>
      </c>
      <c r="D47" s="353"/>
      <c r="E47" s="353"/>
      <c r="F47" s="353"/>
      <c r="G47" s="94"/>
      <c r="H47" s="94"/>
      <c r="I47" s="83"/>
      <c r="J47" s="83"/>
      <c r="K47" s="83"/>
      <c r="L47" s="83"/>
      <c r="M47" s="83"/>
      <c r="N47" s="83"/>
      <c r="O47" s="21"/>
      <c r="P47" s="21"/>
      <c r="Q47" s="21"/>
      <c r="R47" s="21"/>
      <c r="S47" s="21"/>
      <c r="T47" s="21"/>
      <c r="U47" s="21"/>
      <c r="V47" s="21"/>
      <c r="W47" s="21"/>
      <c r="X47" s="21"/>
      <c r="Y47" s="21"/>
      <c r="Z47" s="21"/>
      <c r="AA47" s="4"/>
      <c r="AB47" s="4"/>
      <c r="AC47" s="4"/>
      <c r="AD47" s="4"/>
      <c r="AE47" s="4"/>
      <c r="AF47" s="4"/>
      <c r="AG47" s="4"/>
      <c r="AH47" s="4"/>
      <c r="AI47" s="72"/>
      <c r="AJ47" s="4"/>
      <c r="AK47" s="4"/>
      <c r="AL47" s="79"/>
      <c r="AM47" s="547" t="s">
        <v>129</v>
      </c>
      <c r="AN47" s="581"/>
      <c r="AO47" s="581"/>
      <c r="AP47" s="581"/>
      <c r="AQ47" s="581"/>
      <c r="AR47" s="581"/>
      <c r="AS47" s="581"/>
      <c r="AT47" s="581"/>
      <c r="AU47" s="581"/>
      <c r="AV47" s="581"/>
      <c r="AW47" s="581"/>
      <c r="AX47" s="581"/>
      <c r="AY47" s="581"/>
      <c r="AZ47" s="581"/>
      <c r="BA47" s="581"/>
      <c r="BB47" s="581"/>
      <c r="BC47" s="581"/>
      <c r="BD47" s="581"/>
      <c r="BE47" s="581"/>
      <c r="BF47" s="581"/>
      <c r="BG47" s="581"/>
      <c r="BH47" s="581"/>
      <c r="BI47" s="581"/>
      <c r="BJ47" s="581"/>
      <c r="BK47" s="581"/>
      <c r="BL47" s="581"/>
      <c r="BM47" s="581"/>
      <c r="BN47" s="581"/>
      <c r="BO47" s="581"/>
      <c r="BP47" s="581"/>
      <c r="BQ47" s="581"/>
      <c r="BR47" s="581"/>
      <c r="BS47" s="581"/>
      <c r="BT47" s="581"/>
      <c r="BU47" s="581"/>
      <c r="BV47" s="581"/>
      <c r="BW47" s="581"/>
      <c r="BX47" s="581"/>
      <c r="BY47" s="581"/>
      <c r="BZ47" s="581"/>
      <c r="CA47" s="581"/>
      <c r="CB47" s="581"/>
      <c r="CC47" s="581"/>
      <c r="CD47" s="581"/>
      <c r="CE47" s="581"/>
      <c r="CF47" s="581"/>
      <c r="CG47" s="581"/>
      <c r="CH47" s="581"/>
      <c r="CI47" s="581"/>
      <c r="CJ47" s="581"/>
      <c r="CK47" s="581"/>
      <c r="CL47" s="581"/>
      <c r="CM47" s="581"/>
      <c r="CN47" s="581"/>
      <c r="CO47" s="581"/>
      <c r="CP47" s="581"/>
      <c r="CQ47" s="581"/>
      <c r="CR47" s="581"/>
      <c r="CS47" s="581"/>
      <c r="CT47" s="581"/>
      <c r="CU47" s="581"/>
      <c r="CV47" s="581"/>
      <c r="CW47" s="581"/>
      <c r="CX47" s="581"/>
      <c r="CY47" s="581"/>
      <c r="CZ47" s="581"/>
      <c r="DA47" s="581"/>
      <c r="DB47" s="581"/>
      <c r="DC47" s="581"/>
      <c r="DD47" s="581"/>
      <c r="DE47" s="581"/>
      <c r="DF47" s="581"/>
      <c r="DG47" s="581"/>
      <c r="DH47" s="581"/>
      <c r="DI47" s="581"/>
      <c r="DJ47" s="581"/>
      <c r="DK47" s="581"/>
      <c r="DL47" s="581"/>
      <c r="DM47" s="581"/>
      <c r="DN47" s="581"/>
      <c r="DO47" s="581"/>
      <c r="DP47" s="581"/>
      <c r="DQ47" s="581"/>
      <c r="DR47" s="581"/>
      <c r="DS47" s="581"/>
      <c r="DT47" s="581"/>
      <c r="DU47" s="581"/>
      <c r="DV47" s="581"/>
      <c r="DW47" s="581"/>
      <c r="DX47" s="581"/>
      <c r="DY47" s="581"/>
      <c r="DZ47" s="582"/>
      <c r="EA47" s="79"/>
      <c r="EB47" s="79"/>
      <c r="ES47" s="4"/>
    </row>
    <row r="48" spans="2:149" ht="27.75" customHeight="1" x14ac:dyDescent="0.15">
      <c r="B48" s="66"/>
      <c r="C48" s="572" t="s">
        <v>27</v>
      </c>
      <c r="D48" s="573"/>
      <c r="E48" s="574" t="s">
        <v>34</v>
      </c>
      <c r="F48" s="573"/>
      <c r="G48" s="575" t="s">
        <v>35</v>
      </c>
      <c r="H48" s="575"/>
      <c r="I48" s="575"/>
      <c r="J48" s="575"/>
      <c r="K48" s="575"/>
      <c r="L48" s="575"/>
      <c r="M48" s="575"/>
      <c r="N48" s="575"/>
      <c r="O48" s="575"/>
      <c r="P48" s="575"/>
      <c r="Q48" s="575"/>
      <c r="R48" s="575"/>
      <c r="S48" s="575"/>
      <c r="T48" s="574" t="s">
        <v>23</v>
      </c>
      <c r="U48" s="576"/>
      <c r="V48" s="576"/>
      <c r="W48" s="576"/>
      <c r="X48" s="573"/>
      <c r="Y48" s="577" t="s">
        <v>24</v>
      </c>
      <c r="Z48" s="578"/>
      <c r="AA48" s="578"/>
      <c r="AB48" s="579"/>
      <c r="AC48" s="577" t="s">
        <v>25</v>
      </c>
      <c r="AD48" s="578"/>
      <c r="AE48" s="578"/>
      <c r="AF48" s="578"/>
      <c r="AG48" s="578"/>
      <c r="AH48" s="580"/>
      <c r="AI48" s="72"/>
      <c r="AJ48" s="4"/>
      <c r="AK48" s="4"/>
      <c r="AL48" s="79"/>
      <c r="AM48" s="583"/>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c r="DJ48" s="584"/>
      <c r="DK48" s="584"/>
      <c r="DL48" s="584"/>
      <c r="DM48" s="584"/>
      <c r="DN48" s="584"/>
      <c r="DO48" s="584"/>
      <c r="DP48" s="584"/>
      <c r="DQ48" s="584"/>
      <c r="DR48" s="584"/>
      <c r="DS48" s="584"/>
      <c r="DT48" s="584"/>
      <c r="DU48" s="584"/>
      <c r="DV48" s="584"/>
      <c r="DW48" s="584"/>
      <c r="DX48" s="584"/>
      <c r="DY48" s="584"/>
      <c r="DZ48" s="585"/>
      <c r="EA48" s="79"/>
      <c r="EB48" s="79"/>
    </row>
    <row r="49" spans="2:151" ht="27.75" customHeight="1" x14ac:dyDescent="0.2">
      <c r="B49" s="66"/>
      <c r="C49" s="692">
        <v>4</v>
      </c>
      <c r="D49" s="700"/>
      <c r="E49" s="703">
        <v>1</v>
      </c>
      <c r="F49" s="704"/>
      <c r="G49" s="697" t="s">
        <v>90</v>
      </c>
      <c r="H49" s="697"/>
      <c r="I49" s="697"/>
      <c r="J49" s="697"/>
      <c r="K49" s="697"/>
      <c r="L49" s="697"/>
      <c r="M49" s="697"/>
      <c r="N49" s="697"/>
      <c r="O49" s="697"/>
      <c r="P49" s="697"/>
      <c r="Q49" s="697"/>
      <c r="R49" s="697"/>
      <c r="S49" s="697"/>
      <c r="T49" s="686">
        <v>1</v>
      </c>
      <c r="U49" s="687"/>
      <c r="V49" s="687"/>
      <c r="W49" s="687"/>
      <c r="X49" s="688"/>
      <c r="Y49" s="689">
        <v>1000000</v>
      </c>
      <c r="Z49" s="690"/>
      <c r="AA49" s="690"/>
      <c r="AB49" s="691"/>
      <c r="AC49" s="682" t="str">
        <f t="shared" ref="AC49:AC51" si="0">IF(LEN(AI49)&lt;=6,"",IF(LEN(AI49)=7,LEFT(AI49,1),IF(LEN(AI49)=8,LEFT(AI49,2),IF(LEN(AI49)=9,LEFT(AI49,3)))))</f>
        <v>1</v>
      </c>
      <c r="AD49" s="683"/>
      <c r="AE49" s="684" t="str">
        <f t="shared" ref="AE49:AE51" si="1">IF(LEN(AI49)&lt;=3,"",IF(LEN(AI49)=4,LEFT(AI49,1),IF(LEN(AI49)=5,LEFT(AI49,2),IF(LEN(AI49)=6,LEFT(AI49,3),IF(LEN(AI49)=7,MID(AI49,2,3),IF(LEN(AI49)=8,MID(AI49,3,3),IF(LEN(AI49)=9,MID(AI49,4,3))))))))</f>
        <v>000</v>
      </c>
      <c r="AF49" s="683"/>
      <c r="AG49" s="684" t="str">
        <f t="shared" ref="AG49:AG51" si="2">IF(AI49&lt;1,"",RIGHT(AI49,3))</f>
        <v>000</v>
      </c>
      <c r="AH49" s="685"/>
      <c r="AI49" s="84">
        <f t="shared" ref="AI49:AI55" si="3">IF(ISNUMBER(Y49),ROUND(T49*Y49,0),"")</f>
        <v>1000000</v>
      </c>
      <c r="AJ49" s="117" t="str">
        <f>IF(AI49="",VALUE(AC49&amp;AE49&amp;AG49),"")</f>
        <v/>
      </c>
      <c r="AK49" s="118"/>
      <c r="AL49" s="118"/>
      <c r="AM49" s="583"/>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4"/>
      <c r="BJ49" s="584"/>
      <c r="BK49" s="584"/>
      <c r="BL49" s="584"/>
      <c r="BM49" s="584"/>
      <c r="BN49" s="584"/>
      <c r="BO49" s="584"/>
      <c r="BP49" s="584"/>
      <c r="BQ49" s="584"/>
      <c r="BR49" s="584"/>
      <c r="BS49" s="584"/>
      <c r="BT49" s="584"/>
      <c r="BU49" s="584"/>
      <c r="BV49" s="584"/>
      <c r="BW49" s="584"/>
      <c r="BX49" s="584"/>
      <c r="BY49" s="584"/>
      <c r="BZ49" s="584"/>
      <c r="CA49" s="584"/>
      <c r="CB49" s="584"/>
      <c r="CC49" s="584"/>
      <c r="CD49" s="584"/>
      <c r="CE49" s="584"/>
      <c r="CF49" s="584"/>
      <c r="CG49" s="584"/>
      <c r="CH49" s="584"/>
      <c r="CI49" s="584"/>
      <c r="CJ49" s="584"/>
      <c r="CK49" s="584"/>
      <c r="CL49" s="584"/>
      <c r="CM49" s="584"/>
      <c r="CN49" s="584"/>
      <c r="CO49" s="584"/>
      <c r="CP49" s="584"/>
      <c r="CQ49" s="584"/>
      <c r="CR49" s="584"/>
      <c r="CS49" s="584"/>
      <c r="CT49" s="584"/>
      <c r="CU49" s="584"/>
      <c r="CV49" s="584"/>
      <c r="CW49" s="584"/>
      <c r="CX49" s="584"/>
      <c r="CY49" s="584"/>
      <c r="CZ49" s="584"/>
      <c r="DA49" s="584"/>
      <c r="DB49" s="584"/>
      <c r="DC49" s="584"/>
      <c r="DD49" s="584"/>
      <c r="DE49" s="584"/>
      <c r="DF49" s="584"/>
      <c r="DG49" s="584"/>
      <c r="DH49" s="584"/>
      <c r="DI49" s="584"/>
      <c r="DJ49" s="584"/>
      <c r="DK49" s="584"/>
      <c r="DL49" s="584"/>
      <c r="DM49" s="584"/>
      <c r="DN49" s="584"/>
      <c r="DO49" s="584"/>
      <c r="DP49" s="584"/>
      <c r="DQ49" s="584"/>
      <c r="DR49" s="584"/>
      <c r="DS49" s="584"/>
      <c r="DT49" s="584"/>
      <c r="DU49" s="584"/>
      <c r="DV49" s="584"/>
      <c r="DW49" s="584"/>
      <c r="DX49" s="584"/>
      <c r="DY49" s="584"/>
      <c r="DZ49" s="585"/>
      <c r="EA49" s="79"/>
      <c r="EB49" s="79"/>
      <c r="EE49" s="96"/>
      <c r="EF49" s="4"/>
    </row>
    <row r="50" spans="2:151" ht="27.75" customHeight="1" x14ac:dyDescent="0.2">
      <c r="B50" s="66"/>
      <c r="C50" s="692">
        <v>4</v>
      </c>
      <c r="D50" s="700"/>
      <c r="E50" s="701">
        <v>1</v>
      </c>
      <c r="F50" s="702"/>
      <c r="G50" s="697" t="s">
        <v>95</v>
      </c>
      <c r="H50" s="697"/>
      <c r="I50" s="697"/>
      <c r="J50" s="697"/>
      <c r="K50" s="697"/>
      <c r="L50" s="697"/>
      <c r="M50" s="697"/>
      <c r="N50" s="697"/>
      <c r="O50" s="697"/>
      <c r="P50" s="697"/>
      <c r="Q50" s="697"/>
      <c r="R50" s="697"/>
      <c r="S50" s="697"/>
      <c r="T50" s="686">
        <v>1</v>
      </c>
      <c r="U50" s="687"/>
      <c r="V50" s="687"/>
      <c r="W50" s="687"/>
      <c r="X50" s="688"/>
      <c r="Y50" s="689" t="s">
        <v>134</v>
      </c>
      <c r="Z50" s="690"/>
      <c r="AA50" s="690"/>
      <c r="AB50" s="691"/>
      <c r="AC50" s="682" t="s">
        <v>136</v>
      </c>
      <c r="AD50" s="683"/>
      <c r="AE50" s="684" t="s">
        <v>135</v>
      </c>
      <c r="AF50" s="683"/>
      <c r="AG50" s="684" t="s">
        <v>135</v>
      </c>
      <c r="AH50" s="685"/>
      <c r="AI50" s="84" t="str">
        <f t="shared" si="3"/>
        <v/>
      </c>
      <c r="AJ50" s="117">
        <f t="shared" ref="AJ50:AJ55" si="4">IF(AI50="",VALUE(AC50&amp;AE50&amp;AG50),"")</f>
        <v>1000000</v>
      </c>
      <c r="AK50" s="118"/>
      <c r="AL50" s="118"/>
      <c r="AM50" s="583"/>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c r="DJ50" s="584"/>
      <c r="DK50" s="584"/>
      <c r="DL50" s="584"/>
      <c r="DM50" s="584"/>
      <c r="DN50" s="584"/>
      <c r="DO50" s="584"/>
      <c r="DP50" s="584"/>
      <c r="DQ50" s="584"/>
      <c r="DR50" s="584"/>
      <c r="DS50" s="584"/>
      <c r="DT50" s="584"/>
      <c r="DU50" s="584"/>
      <c r="DV50" s="584"/>
      <c r="DW50" s="584"/>
      <c r="DX50" s="584"/>
      <c r="DY50" s="584"/>
      <c r="DZ50" s="585"/>
      <c r="EB50" s="79"/>
      <c r="EE50" s="96"/>
      <c r="EG50" s="4"/>
      <c r="EO50" s="4"/>
    </row>
    <row r="51" spans="2:151" ht="27.75" customHeight="1" thickBot="1" x14ac:dyDescent="0.25">
      <c r="B51" s="66"/>
      <c r="C51" s="692"/>
      <c r="D51" s="693"/>
      <c r="E51" s="698"/>
      <c r="F51" s="699"/>
      <c r="G51" s="696"/>
      <c r="H51" s="697"/>
      <c r="I51" s="697"/>
      <c r="J51" s="697"/>
      <c r="K51" s="697"/>
      <c r="L51" s="697"/>
      <c r="M51" s="697"/>
      <c r="N51" s="697"/>
      <c r="O51" s="697"/>
      <c r="P51" s="697"/>
      <c r="Q51" s="697"/>
      <c r="R51" s="697"/>
      <c r="S51" s="697"/>
      <c r="T51" s="686"/>
      <c r="U51" s="687"/>
      <c r="V51" s="687"/>
      <c r="W51" s="687"/>
      <c r="X51" s="688"/>
      <c r="Y51" s="689"/>
      <c r="Z51" s="690"/>
      <c r="AA51" s="690"/>
      <c r="AB51" s="691"/>
      <c r="AC51" s="682" t="str">
        <f t="shared" si="0"/>
        <v/>
      </c>
      <c r="AD51" s="683"/>
      <c r="AE51" s="684" t="str">
        <f t="shared" si="1"/>
        <v/>
      </c>
      <c r="AF51" s="683"/>
      <c r="AG51" s="684" t="str">
        <f t="shared" si="2"/>
        <v/>
      </c>
      <c r="AH51" s="685"/>
      <c r="AI51" s="84" t="str">
        <f>IF(ISNUMBER(Y51),ROUND(T51*Y51,0),"")</f>
        <v/>
      </c>
      <c r="AJ51" s="117" t="e">
        <f t="shared" si="4"/>
        <v>#VALUE!</v>
      </c>
      <c r="AK51" s="118"/>
      <c r="AL51" s="118"/>
      <c r="AM51" s="586"/>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c r="DJ51" s="587"/>
      <c r="DK51" s="587"/>
      <c r="DL51" s="587"/>
      <c r="DM51" s="587"/>
      <c r="DN51" s="587"/>
      <c r="DO51" s="587"/>
      <c r="DP51" s="587"/>
      <c r="DQ51" s="587"/>
      <c r="DR51" s="587"/>
      <c r="DS51" s="587"/>
      <c r="DT51" s="587"/>
      <c r="DU51" s="587"/>
      <c r="DV51" s="587"/>
      <c r="DW51" s="587"/>
      <c r="DX51" s="587"/>
      <c r="DY51" s="587"/>
      <c r="DZ51" s="588"/>
      <c r="EA51" s="79"/>
      <c r="EB51" s="79"/>
      <c r="EC51" s="79"/>
      <c r="EG51" s="4"/>
      <c r="EH51" s="4"/>
    </row>
    <row r="52" spans="2:151" ht="27.75" customHeight="1" x14ac:dyDescent="0.2">
      <c r="B52" s="66"/>
      <c r="C52" s="692"/>
      <c r="D52" s="693"/>
      <c r="E52" s="694"/>
      <c r="F52" s="695"/>
      <c r="G52" s="696"/>
      <c r="H52" s="697"/>
      <c r="I52" s="697"/>
      <c r="J52" s="697"/>
      <c r="K52" s="697"/>
      <c r="L52" s="697"/>
      <c r="M52" s="697"/>
      <c r="N52" s="697"/>
      <c r="O52" s="697"/>
      <c r="P52" s="697"/>
      <c r="Q52" s="697"/>
      <c r="R52" s="697"/>
      <c r="S52" s="697"/>
      <c r="T52" s="686"/>
      <c r="U52" s="687"/>
      <c r="V52" s="687"/>
      <c r="W52" s="687"/>
      <c r="X52" s="688"/>
      <c r="Y52" s="689"/>
      <c r="Z52" s="690"/>
      <c r="AA52" s="690"/>
      <c r="AB52" s="691"/>
      <c r="AC52" s="682" t="str">
        <f t="shared" ref="AC52:AC54" si="5">IF(LEN(AI52)&lt;=6,"",IF(LEN(AI52)=7,LEFT(AI52,1),IF(LEN(AI52)=8,LEFT(AI52,2),IF(LEN(AI52)=9,LEFT(AI52,3)))))</f>
        <v/>
      </c>
      <c r="AD52" s="683"/>
      <c r="AE52" s="684" t="str">
        <f t="shared" ref="AE52:AE55" si="6">IF(LEN(AI52)&lt;=3,"",IF(LEN(AI52)=4,LEFT(AI52,1),IF(LEN(AI52)=5,LEFT(AI52,2),IF(LEN(AI52)=6,LEFT(AI52,3),IF(LEN(AI52)=7,MID(AI52,2,3),IF(LEN(AI52)=8,MID(AI52,3,3),IF(LEN(AI52)=9,MID(AI52,4,3))))))))</f>
        <v/>
      </c>
      <c r="AF52" s="683"/>
      <c r="AG52" s="684" t="str">
        <f t="shared" ref="AG52:AG55" si="7">IF(AI52&lt;1,"",RIGHT(AI52,3))</f>
        <v/>
      </c>
      <c r="AH52" s="685"/>
      <c r="AI52" s="84" t="str">
        <f t="shared" si="3"/>
        <v/>
      </c>
      <c r="AJ52" s="117" t="e">
        <f t="shared" si="4"/>
        <v>#VALUE!</v>
      </c>
      <c r="AK52" s="118"/>
      <c r="AL52" s="118"/>
      <c r="AM52" s="4"/>
      <c r="EA52" s="79"/>
      <c r="EB52" s="79"/>
      <c r="EC52" s="79"/>
    </row>
    <row r="53" spans="2:151" ht="27.75" customHeight="1" x14ac:dyDescent="0.2">
      <c r="B53" s="66"/>
      <c r="C53" s="692"/>
      <c r="D53" s="693"/>
      <c r="E53" s="707"/>
      <c r="F53" s="708"/>
      <c r="G53" s="696"/>
      <c r="H53" s="697"/>
      <c r="I53" s="697"/>
      <c r="J53" s="697"/>
      <c r="K53" s="697"/>
      <c r="L53" s="697"/>
      <c r="M53" s="697"/>
      <c r="N53" s="697"/>
      <c r="O53" s="697"/>
      <c r="P53" s="697"/>
      <c r="Q53" s="697"/>
      <c r="R53" s="697"/>
      <c r="S53" s="697"/>
      <c r="T53" s="686"/>
      <c r="U53" s="687"/>
      <c r="V53" s="687"/>
      <c r="W53" s="687"/>
      <c r="X53" s="688"/>
      <c r="Y53" s="689"/>
      <c r="Z53" s="690"/>
      <c r="AA53" s="690"/>
      <c r="AB53" s="691"/>
      <c r="AC53" s="682" t="str">
        <f t="shared" si="5"/>
        <v/>
      </c>
      <c r="AD53" s="683"/>
      <c r="AE53" s="684" t="str">
        <f t="shared" si="6"/>
        <v/>
      </c>
      <c r="AF53" s="683"/>
      <c r="AG53" s="684" t="str">
        <f t="shared" si="7"/>
        <v/>
      </c>
      <c r="AH53" s="685"/>
      <c r="AI53" s="84" t="str">
        <f t="shared" si="3"/>
        <v/>
      </c>
      <c r="AJ53" s="117" t="e">
        <f t="shared" si="4"/>
        <v>#VALUE!</v>
      </c>
      <c r="AK53" s="118"/>
      <c r="AL53" s="118"/>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row>
    <row r="54" spans="2:151" ht="27.75" customHeight="1" thickBot="1" x14ac:dyDescent="0.25">
      <c r="B54" s="66"/>
      <c r="C54" s="692"/>
      <c r="D54" s="700"/>
      <c r="E54" s="705"/>
      <c r="F54" s="706"/>
      <c r="G54" s="697"/>
      <c r="H54" s="697"/>
      <c r="I54" s="697"/>
      <c r="J54" s="697"/>
      <c r="K54" s="697"/>
      <c r="L54" s="697"/>
      <c r="M54" s="697"/>
      <c r="N54" s="697"/>
      <c r="O54" s="697"/>
      <c r="P54" s="697"/>
      <c r="Q54" s="697"/>
      <c r="R54" s="697"/>
      <c r="S54" s="697"/>
      <c r="T54" s="686"/>
      <c r="U54" s="687"/>
      <c r="V54" s="687"/>
      <c r="W54" s="687"/>
      <c r="X54" s="688"/>
      <c r="Y54" s="689"/>
      <c r="Z54" s="690"/>
      <c r="AA54" s="690"/>
      <c r="AB54" s="691"/>
      <c r="AC54" s="682" t="str">
        <f t="shared" si="5"/>
        <v/>
      </c>
      <c r="AD54" s="683"/>
      <c r="AE54" s="684" t="str">
        <f t="shared" si="6"/>
        <v/>
      </c>
      <c r="AF54" s="683"/>
      <c r="AG54" s="684" t="str">
        <f t="shared" si="7"/>
        <v/>
      </c>
      <c r="AH54" s="685"/>
      <c r="AI54" s="84" t="str">
        <f t="shared" si="3"/>
        <v/>
      </c>
      <c r="AJ54" s="117" t="e">
        <f t="shared" si="4"/>
        <v>#VALUE!</v>
      </c>
      <c r="AK54" s="118"/>
      <c r="AL54" s="118"/>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row>
    <row r="55" spans="2:151" ht="27.75" customHeight="1" thickBot="1" x14ac:dyDescent="0.25">
      <c r="B55" s="66"/>
      <c r="C55" s="692"/>
      <c r="D55" s="700"/>
      <c r="E55" s="709"/>
      <c r="F55" s="710"/>
      <c r="G55" s="697"/>
      <c r="H55" s="697"/>
      <c r="I55" s="697"/>
      <c r="J55" s="697"/>
      <c r="K55" s="697"/>
      <c r="L55" s="697"/>
      <c r="M55" s="697"/>
      <c r="N55" s="697"/>
      <c r="O55" s="697"/>
      <c r="P55" s="697"/>
      <c r="Q55" s="697"/>
      <c r="R55" s="697"/>
      <c r="S55" s="697"/>
      <c r="T55" s="686"/>
      <c r="U55" s="687"/>
      <c r="V55" s="687"/>
      <c r="W55" s="687"/>
      <c r="X55" s="688"/>
      <c r="Y55" s="689"/>
      <c r="Z55" s="690"/>
      <c r="AA55" s="690"/>
      <c r="AB55" s="691"/>
      <c r="AC55" s="711" t="str">
        <f>IF(LEN(AI55)&lt;=6,"",IF(LEN(AI55)=7,LEFT(AI55,1),IF(LEN(AI55)=8,LEFT(AI55,2),IF(LEN(AI55)=9,LEFT(AI55,3)))))</f>
        <v/>
      </c>
      <c r="AD55" s="712"/>
      <c r="AE55" s="713" t="str">
        <f t="shared" si="6"/>
        <v/>
      </c>
      <c r="AF55" s="712"/>
      <c r="AG55" s="713" t="str">
        <f t="shared" si="7"/>
        <v/>
      </c>
      <c r="AH55" s="714"/>
      <c r="AI55" s="84" t="str">
        <f t="shared" si="3"/>
        <v/>
      </c>
      <c r="AJ55" s="117" t="e">
        <f t="shared" si="4"/>
        <v>#VALUE!</v>
      </c>
      <c r="AK55" s="118"/>
      <c r="AL55" s="118"/>
      <c r="AM55" s="715" t="s">
        <v>91</v>
      </c>
      <c r="AN55" s="716"/>
      <c r="AO55" s="716"/>
      <c r="AP55" s="716"/>
      <c r="AQ55" s="716"/>
      <c r="AR55" s="716"/>
      <c r="AS55" s="716"/>
      <c r="AT55" s="716"/>
      <c r="AU55" s="716"/>
      <c r="AV55" s="716"/>
      <c r="AW55" s="716"/>
      <c r="AX55" s="716"/>
      <c r="AY55" s="716"/>
      <c r="AZ55" s="716"/>
      <c r="BA55" s="716"/>
      <c r="BB55" s="716"/>
      <c r="BC55" s="716"/>
      <c r="BD55" s="716"/>
      <c r="BE55" s="716"/>
      <c r="BF55" s="716"/>
      <c r="BG55" s="716"/>
      <c r="BH55" s="716"/>
      <c r="BI55" s="716"/>
      <c r="BJ55" s="716"/>
      <c r="BK55" s="716"/>
      <c r="BL55" s="716"/>
      <c r="BM55" s="716"/>
      <c r="BN55" s="716"/>
      <c r="BO55" s="716"/>
      <c r="BP55" s="716"/>
      <c r="BQ55" s="716"/>
      <c r="BR55" s="716"/>
      <c r="BS55" s="716"/>
      <c r="BT55" s="716"/>
      <c r="BU55" s="716"/>
      <c r="BV55" s="716"/>
      <c r="BW55" s="716"/>
      <c r="BX55" s="716"/>
      <c r="BY55" s="716"/>
      <c r="BZ55" s="716"/>
      <c r="CA55" s="716"/>
      <c r="CB55" s="716"/>
      <c r="CC55" s="716"/>
      <c r="CD55" s="716"/>
      <c r="CE55" s="716"/>
      <c r="CF55" s="716"/>
      <c r="CG55" s="716"/>
      <c r="CH55" s="716"/>
      <c r="CI55" s="716"/>
      <c r="CJ55" s="716"/>
      <c r="CK55" s="716"/>
      <c r="CL55" s="716"/>
      <c r="CM55" s="716"/>
      <c r="CN55" s="716"/>
      <c r="CO55" s="716"/>
      <c r="CP55" s="716"/>
      <c r="CQ55" s="716"/>
      <c r="CR55" s="716"/>
      <c r="CS55" s="716"/>
      <c r="CT55" s="716"/>
      <c r="CU55" s="716"/>
      <c r="CV55" s="716"/>
      <c r="CW55" s="716"/>
      <c r="CX55" s="716"/>
      <c r="CY55" s="716"/>
      <c r="CZ55" s="716"/>
      <c r="DA55" s="716"/>
      <c r="DB55" s="716"/>
      <c r="DC55" s="716"/>
      <c r="DD55" s="716"/>
      <c r="DE55" s="716"/>
      <c r="DF55" s="716"/>
      <c r="DG55" s="716"/>
      <c r="DH55" s="716"/>
      <c r="DI55" s="716"/>
      <c r="DJ55" s="716"/>
      <c r="DK55" s="716"/>
      <c r="DL55" s="716"/>
      <c r="DM55" s="716"/>
      <c r="DN55" s="716"/>
      <c r="DO55" s="716"/>
      <c r="DP55" s="716"/>
      <c r="DQ55" s="716"/>
      <c r="DR55" s="716"/>
      <c r="DS55" s="716"/>
      <c r="DT55" s="716"/>
      <c r="DU55" s="716"/>
      <c r="DV55" s="716"/>
      <c r="DW55" s="716"/>
      <c r="DX55" s="716"/>
      <c r="DY55" s="716"/>
      <c r="DZ55" s="717"/>
      <c r="EA55" s="79"/>
      <c r="EB55" s="79"/>
      <c r="EC55" s="79"/>
      <c r="EH55" s="4"/>
    </row>
    <row r="56" spans="2:151" ht="27.75" customHeight="1" thickBot="1" x14ac:dyDescent="0.25">
      <c r="B56" s="81"/>
      <c r="C56" s="724" t="s">
        <v>26</v>
      </c>
      <c r="D56" s="725"/>
      <c r="E56" s="725"/>
      <c r="F56" s="725"/>
      <c r="G56" s="725"/>
      <c r="H56" s="725"/>
      <c r="I56" s="725"/>
      <c r="J56" s="725"/>
      <c r="K56" s="725"/>
      <c r="L56" s="725"/>
      <c r="M56" s="726"/>
      <c r="N56" s="727" t="str">
        <f>IF(LEN(AI57)&lt;=6,"",IF(LEN(AI57)=7,LEFT(AI57,1),IF(LEN(AI57)=8,LEFT(AI57,2),IF(LEN(AI57)=9,LEFT(AI57,3)))))</f>
        <v/>
      </c>
      <c r="O56" s="728"/>
      <c r="P56" s="729" t="str">
        <f>IF(LEN(AI57)&lt;=3,"",IF(LEN(AI57)=4,LEFT(AI57,1),IF(LEN(AI57)=5,LEFT(AI57,2),IF(LEN(AI57)=6,LEFT(AI57,3),IF(LEN(AI57)=7,MID(AI57,2,3),IF(LEN(AI57)=8,MID(AI57,3,3),IF(LEN(AI57)=9,MID(AI57,4,3))))))))</f>
        <v>200</v>
      </c>
      <c r="Q56" s="728"/>
      <c r="R56" s="729" t="str">
        <f>IF(AI57&lt;1,"",RIGHT(AI57,3))</f>
        <v>000</v>
      </c>
      <c r="S56" s="730"/>
      <c r="T56" s="731" t="s">
        <v>64</v>
      </c>
      <c r="U56" s="732"/>
      <c r="V56" s="732"/>
      <c r="W56" s="732"/>
      <c r="X56" s="732"/>
      <c r="Y56" s="732"/>
      <c r="Z56" s="732"/>
      <c r="AA56" s="732"/>
      <c r="AB56" s="733"/>
      <c r="AC56" s="734" t="str">
        <f>IF(LEN(AI56)&lt;=6,"",IF(LEN(AI56)=7,LEFT(AI56,1),IF(LEN(AI56)=8,LEFT(AI56,2),IF(LEN(AI56)=9,LEFT(AI56,3)))))</f>
        <v>2</v>
      </c>
      <c r="AD56" s="735"/>
      <c r="AE56" s="736" t="str">
        <f>IF(LEN(AI56)&lt;=3,"",IF(LEN(AI56)=4,LEFT(AI56,1),IF(LEN(AI56)=5,LEFT(AI56,2),IF(LEN(AI56)=6,LEFT(AI56,3),IF(LEN(AI56)=7,MID(AI56,2,3),IF(LEN(AI56)=8,MID(AI56,3,3),IF(LEN(AI56)=9,MID(AI56,4,3))))))))</f>
        <v>000</v>
      </c>
      <c r="AF56" s="735"/>
      <c r="AG56" s="736" t="str">
        <f>IF(AI56&lt;1,"",RIGHT(AI56,3))</f>
        <v>000</v>
      </c>
      <c r="AH56" s="737"/>
      <c r="AI56" s="86">
        <f>SUMIF(AI49:AL55,"&gt;=1",AI49:AL55)</f>
        <v>2000000</v>
      </c>
      <c r="AJ56" s="119"/>
      <c r="AK56" s="120"/>
      <c r="AL56" s="121"/>
      <c r="AM56" s="718"/>
      <c r="AN56" s="719"/>
      <c r="AO56" s="719"/>
      <c r="AP56" s="719"/>
      <c r="AQ56" s="719"/>
      <c r="AR56" s="719"/>
      <c r="AS56" s="719"/>
      <c r="AT56" s="719"/>
      <c r="AU56" s="719"/>
      <c r="AV56" s="719"/>
      <c r="AW56" s="719"/>
      <c r="AX56" s="719"/>
      <c r="AY56" s="719"/>
      <c r="AZ56" s="719"/>
      <c r="BA56" s="719"/>
      <c r="BB56" s="719"/>
      <c r="BC56" s="719"/>
      <c r="BD56" s="719"/>
      <c r="BE56" s="719"/>
      <c r="BF56" s="719"/>
      <c r="BG56" s="719"/>
      <c r="BH56" s="719"/>
      <c r="BI56" s="719"/>
      <c r="BJ56" s="719"/>
      <c r="BK56" s="719"/>
      <c r="BL56" s="719"/>
      <c r="BM56" s="719"/>
      <c r="BN56" s="719"/>
      <c r="BO56" s="719"/>
      <c r="BP56" s="719"/>
      <c r="BQ56" s="719"/>
      <c r="BR56" s="719"/>
      <c r="BS56" s="719"/>
      <c r="BT56" s="719"/>
      <c r="BU56" s="719"/>
      <c r="BV56" s="719"/>
      <c r="BW56" s="719"/>
      <c r="BX56" s="719"/>
      <c r="BY56" s="719"/>
      <c r="BZ56" s="719"/>
      <c r="CA56" s="719"/>
      <c r="CB56" s="719"/>
      <c r="CC56" s="719"/>
      <c r="CD56" s="719"/>
      <c r="CE56" s="719"/>
      <c r="CF56" s="719"/>
      <c r="CG56" s="719"/>
      <c r="CH56" s="719"/>
      <c r="CI56" s="719"/>
      <c r="CJ56" s="719"/>
      <c r="CK56" s="719"/>
      <c r="CL56" s="719"/>
      <c r="CM56" s="719"/>
      <c r="CN56" s="719"/>
      <c r="CO56" s="719"/>
      <c r="CP56" s="719"/>
      <c r="CQ56" s="719"/>
      <c r="CR56" s="719"/>
      <c r="CS56" s="719"/>
      <c r="CT56" s="719"/>
      <c r="CU56" s="719"/>
      <c r="CV56" s="719"/>
      <c r="CW56" s="719"/>
      <c r="CX56" s="719"/>
      <c r="CY56" s="719"/>
      <c r="CZ56" s="719"/>
      <c r="DA56" s="719"/>
      <c r="DB56" s="719"/>
      <c r="DC56" s="719"/>
      <c r="DD56" s="719"/>
      <c r="DE56" s="719"/>
      <c r="DF56" s="719"/>
      <c r="DG56" s="719"/>
      <c r="DH56" s="719"/>
      <c r="DI56" s="719"/>
      <c r="DJ56" s="719"/>
      <c r="DK56" s="719"/>
      <c r="DL56" s="719"/>
      <c r="DM56" s="719"/>
      <c r="DN56" s="719"/>
      <c r="DO56" s="719"/>
      <c r="DP56" s="719"/>
      <c r="DQ56" s="719"/>
      <c r="DR56" s="719"/>
      <c r="DS56" s="719"/>
      <c r="DT56" s="719"/>
      <c r="DU56" s="719"/>
      <c r="DV56" s="719"/>
      <c r="DW56" s="719"/>
      <c r="DX56" s="719"/>
      <c r="DY56" s="719"/>
      <c r="DZ56" s="720"/>
      <c r="EA56" s="79"/>
      <c r="EB56" s="79"/>
      <c r="EC56" s="79"/>
    </row>
    <row r="57" spans="2:151" ht="14.25" thickBot="1" x14ac:dyDescent="0.2">
      <c r="B57" s="97"/>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88"/>
      <c r="AD57" s="88"/>
      <c r="AE57" s="738">
        <f>Q42-J44-AG57</f>
        <v>0</v>
      </c>
      <c r="AF57" s="739"/>
      <c r="AG57" s="740">
        <f>AI56+AI57</f>
        <v>2200000</v>
      </c>
      <c r="AH57" s="739"/>
      <c r="AI57" s="89">
        <f>ROUND(AI56*0.1,0)</f>
        <v>200000</v>
      </c>
      <c r="AJ57" s="21"/>
      <c r="AK57" s="21"/>
      <c r="AL57" s="21"/>
      <c r="AM57" s="721"/>
      <c r="AN57" s="722"/>
      <c r="AO57" s="722"/>
      <c r="AP57" s="722"/>
      <c r="AQ57" s="722"/>
      <c r="AR57" s="722"/>
      <c r="AS57" s="722"/>
      <c r="AT57" s="722"/>
      <c r="AU57" s="722"/>
      <c r="AV57" s="722"/>
      <c r="AW57" s="722"/>
      <c r="AX57" s="722"/>
      <c r="AY57" s="722"/>
      <c r="AZ57" s="722"/>
      <c r="BA57" s="722"/>
      <c r="BB57" s="722"/>
      <c r="BC57" s="722"/>
      <c r="BD57" s="722"/>
      <c r="BE57" s="722"/>
      <c r="BF57" s="722"/>
      <c r="BG57" s="722"/>
      <c r="BH57" s="722"/>
      <c r="BI57" s="722"/>
      <c r="BJ57" s="722"/>
      <c r="BK57" s="722"/>
      <c r="BL57" s="722"/>
      <c r="BM57" s="722"/>
      <c r="BN57" s="722"/>
      <c r="BO57" s="722"/>
      <c r="BP57" s="722"/>
      <c r="BQ57" s="722"/>
      <c r="BR57" s="722"/>
      <c r="BS57" s="722"/>
      <c r="BT57" s="722"/>
      <c r="BU57" s="722"/>
      <c r="BV57" s="722"/>
      <c r="BW57" s="722"/>
      <c r="BX57" s="722"/>
      <c r="BY57" s="722"/>
      <c r="BZ57" s="722"/>
      <c r="CA57" s="722"/>
      <c r="CB57" s="722"/>
      <c r="CC57" s="722"/>
      <c r="CD57" s="722"/>
      <c r="CE57" s="722"/>
      <c r="CF57" s="722"/>
      <c r="CG57" s="722"/>
      <c r="CH57" s="722"/>
      <c r="CI57" s="722"/>
      <c r="CJ57" s="722"/>
      <c r="CK57" s="722"/>
      <c r="CL57" s="722"/>
      <c r="CM57" s="722"/>
      <c r="CN57" s="722"/>
      <c r="CO57" s="722"/>
      <c r="CP57" s="722"/>
      <c r="CQ57" s="722"/>
      <c r="CR57" s="722"/>
      <c r="CS57" s="722"/>
      <c r="CT57" s="722"/>
      <c r="CU57" s="722"/>
      <c r="CV57" s="722"/>
      <c r="CW57" s="722"/>
      <c r="CX57" s="722"/>
      <c r="CY57" s="722"/>
      <c r="CZ57" s="722"/>
      <c r="DA57" s="722"/>
      <c r="DB57" s="722"/>
      <c r="DC57" s="722"/>
      <c r="DD57" s="722"/>
      <c r="DE57" s="722"/>
      <c r="DF57" s="722"/>
      <c r="DG57" s="722"/>
      <c r="DH57" s="722"/>
      <c r="DI57" s="722"/>
      <c r="DJ57" s="722"/>
      <c r="DK57" s="722"/>
      <c r="DL57" s="722"/>
      <c r="DM57" s="722"/>
      <c r="DN57" s="722"/>
      <c r="DO57" s="722"/>
      <c r="DP57" s="722"/>
      <c r="DQ57" s="722"/>
      <c r="DR57" s="722"/>
      <c r="DS57" s="722"/>
      <c r="DT57" s="722"/>
      <c r="DU57" s="722"/>
      <c r="DV57" s="722"/>
      <c r="DW57" s="722"/>
      <c r="DX57" s="722"/>
      <c r="DY57" s="722"/>
      <c r="DZ57" s="723"/>
      <c r="EA57" s="4"/>
      <c r="EB57" s="4"/>
      <c r="EC57" s="4"/>
    </row>
    <row r="58" spans="2:151" ht="14.25" customHeight="1" thickTop="1" x14ac:dyDescent="0.15">
      <c r="B58" s="21"/>
      <c r="C58" s="4"/>
      <c r="D58" s="4"/>
      <c r="E58" s="4"/>
      <c r="F58" s="4"/>
      <c r="G58" s="4"/>
      <c r="H58" s="4"/>
      <c r="I58" s="4"/>
      <c r="J58" s="4"/>
      <c r="K58" s="4"/>
      <c r="L58" s="4"/>
      <c r="M58" s="4"/>
      <c r="N58" s="4"/>
      <c r="O58" s="21"/>
      <c r="P58" s="21"/>
      <c r="Q58" s="21"/>
      <c r="R58" s="21"/>
      <c r="S58" s="21"/>
      <c r="T58" s="21"/>
      <c r="U58" s="21"/>
      <c r="V58" s="21"/>
      <c r="W58" s="21"/>
      <c r="X58" s="21"/>
      <c r="Y58" s="21"/>
      <c r="Z58" s="21"/>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21"/>
      <c r="DT58" s="21"/>
      <c r="DU58" s="21"/>
      <c r="DV58" s="21"/>
      <c r="DW58" s="21"/>
      <c r="DX58" s="21"/>
      <c r="DY58" s="21"/>
      <c r="DZ58" s="21"/>
      <c r="EA58" s="21"/>
      <c r="EB58" s="21"/>
      <c r="EC58" s="21"/>
    </row>
    <row r="59" spans="2:151" ht="15.75" customHeight="1" x14ac:dyDescent="0.15">
      <c r="N59" s="2"/>
      <c r="O59" s="2"/>
      <c r="P59" s="2"/>
      <c r="Q59" s="2"/>
      <c r="R59" s="2"/>
      <c r="S59" s="2"/>
      <c r="T59" s="2"/>
      <c r="U59" s="2"/>
      <c r="V59" s="2"/>
      <c r="W59" s="2"/>
      <c r="X59" s="2"/>
      <c r="Y59" s="2"/>
      <c r="Z59" s="2"/>
      <c r="AA59" s="2"/>
      <c r="AB59" s="2"/>
      <c r="AC59" s="2"/>
      <c r="AD59" s="2"/>
      <c r="AE59" s="2"/>
      <c r="AF59" s="2"/>
      <c r="AG59" s="2"/>
      <c r="AH59" s="2"/>
      <c r="AI59" s="2"/>
      <c r="AJ59" s="2"/>
      <c r="AK59" s="20"/>
      <c r="AL59" s="20"/>
      <c r="AM59" s="20"/>
      <c r="AN59" s="20"/>
      <c r="AO59" s="20"/>
      <c r="AP59" s="20"/>
      <c r="AQ59" s="20"/>
      <c r="AR59" s="20"/>
      <c r="AS59" s="20"/>
      <c r="AT59" s="20"/>
      <c r="AU59" s="20"/>
      <c r="AV59" s="20"/>
      <c r="AW59" s="20"/>
      <c r="AX59" s="20"/>
      <c r="AY59" s="20"/>
      <c r="AZ59" s="20"/>
      <c r="BA59" s="20"/>
      <c r="BB59" s="20"/>
      <c r="BC59" s="20"/>
      <c r="BD59" s="20"/>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Z59" s="21"/>
      <c r="EA59" s="21"/>
      <c r="EB59" s="21"/>
    </row>
    <row r="60" spans="2:151" ht="11.25" customHeight="1" x14ac:dyDescent="0.15">
      <c r="N60" s="2"/>
      <c r="O60" s="2"/>
      <c r="P60" s="2"/>
      <c r="Q60" s="2"/>
      <c r="R60" s="2"/>
      <c r="S60" s="2"/>
      <c r="T60" s="2"/>
      <c r="U60" s="2"/>
      <c r="V60" s="2"/>
      <c r="W60" s="2"/>
      <c r="X60" s="333" t="s">
        <v>0</v>
      </c>
      <c r="Y60" s="333"/>
      <c r="Z60" s="333"/>
      <c r="AA60" s="333"/>
      <c r="AB60" s="333"/>
      <c r="AC60" s="333"/>
      <c r="AD60" s="333"/>
      <c r="AE60" s="333"/>
      <c r="AF60" s="333"/>
      <c r="AG60" s="333"/>
      <c r="AH60" s="2"/>
      <c r="AI60" s="2"/>
      <c r="AJ60" s="2"/>
      <c r="AK60" s="8"/>
      <c r="AL60" s="8"/>
      <c r="AM60" s="8"/>
      <c r="AN60" s="8"/>
      <c r="AO60" s="8"/>
      <c r="AP60" s="8"/>
      <c r="AQ60" s="8"/>
      <c r="AR60" s="8"/>
      <c r="AS60" s="8"/>
      <c r="AT60" s="8"/>
      <c r="AU60" s="8"/>
      <c r="AV60" s="9"/>
      <c r="AW60" s="9"/>
      <c r="AX60" s="8"/>
      <c r="AY60" s="8"/>
      <c r="AZ60" s="8"/>
      <c r="BA60" s="8"/>
      <c r="BB60" s="8"/>
      <c r="BC60" s="8"/>
      <c r="BD60" s="8"/>
      <c r="BE60" s="8"/>
      <c r="BF60" s="8"/>
      <c r="BG60" s="8"/>
      <c r="BH60" s="8"/>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DE60" s="368" t="s">
        <v>2</v>
      </c>
      <c r="DF60" s="368"/>
      <c r="DG60" s="368"/>
      <c r="DH60" s="368"/>
      <c r="DI60" s="368"/>
      <c r="DJ60" s="368"/>
      <c r="DK60" s="368"/>
      <c r="DL60" s="368"/>
      <c r="DM60" s="368"/>
      <c r="DN60" s="368"/>
      <c r="DO60" s="368"/>
      <c r="DP60" s="368"/>
      <c r="DQ60" s="368"/>
      <c r="DR60" s="368"/>
      <c r="DS60" s="368"/>
      <c r="DT60" s="368"/>
      <c r="DU60" s="368"/>
      <c r="DV60" s="368"/>
      <c r="DW60" s="368"/>
      <c r="DX60" s="368"/>
      <c r="DY60" s="368"/>
      <c r="DZ60" s="368"/>
      <c r="EB60" s="8"/>
    </row>
    <row r="61" spans="2:151" ht="9.75" customHeight="1" thickBot="1" x14ac:dyDescent="0.2">
      <c r="B61" s="336" t="s">
        <v>3</v>
      </c>
      <c r="C61" s="336"/>
      <c r="D61" s="336"/>
      <c r="E61" s="338" t="s">
        <v>63</v>
      </c>
      <c r="F61" s="338"/>
      <c r="G61" s="338"/>
      <c r="H61" s="338"/>
      <c r="I61" s="338"/>
      <c r="J61" s="338"/>
      <c r="K61" s="338"/>
      <c r="L61" s="340" t="s">
        <v>4</v>
      </c>
      <c r="M61" s="340"/>
      <c r="N61" s="2"/>
      <c r="O61" s="2"/>
      <c r="P61" s="2"/>
      <c r="Q61" s="2"/>
      <c r="R61" s="2"/>
      <c r="S61" s="2"/>
      <c r="T61" s="2"/>
      <c r="U61" s="2"/>
      <c r="V61" s="2"/>
      <c r="W61" s="2"/>
      <c r="X61" s="334"/>
      <c r="Y61" s="334"/>
      <c r="Z61" s="334"/>
      <c r="AA61" s="334"/>
      <c r="AB61" s="334"/>
      <c r="AC61" s="334"/>
      <c r="AD61" s="334"/>
      <c r="AE61" s="334"/>
      <c r="AF61" s="334"/>
      <c r="AG61" s="334"/>
      <c r="AH61" s="2"/>
      <c r="AI61" s="2"/>
      <c r="AJ61" s="2"/>
      <c r="AK61" s="8"/>
      <c r="AL61" s="8"/>
      <c r="AM61" s="8"/>
      <c r="AN61" s="8"/>
      <c r="AO61" s="8"/>
      <c r="AP61" s="8"/>
      <c r="AQ61" s="8"/>
      <c r="AR61" s="8"/>
      <c r="AS61" s="8"/>
      <c r="AT61" s="8"/>
      <c r="AU61" s="8"/>
      <c r="AV61" s="9"/>
      <c r="AW61" s="9"/>
      <c r="AX61" s="8"/>
      <c r="AY61" s="8"/>
      <c r="AZ61" s="8"/>
      <c r="BA61" s="8"/>
      <c r="BB61" s="8"/>
      <c r="BC61" s="8"/>
      <c r="BD61" s="8"/>
      <c r="BE61" s="8"/>
      <c r="BF61" s="8"/>
      <c r="BG61" s="8"/>
      <c r="BH61" s="8"/>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DE61" s="368"/>
      <c r="DF61" s="368"/>
      <c r="DG61" s="368"/>
      <c r="DH61" s="368"/>
      <c r="DI61" s="368"/>
      <c r="DJ61" s="368"/>
      <c r="DK61" s="368"/>
      <c r="DL61" s="368"/>
      <c r="DM61" s="368"/>
      <c r="DN61" s="368"/>
      <c r="DO61" s="368"/>
      <c r="DP61" s="368"/>
      <c r="DQ61" s="368"/>
      <c r="DR61" s="368"/>
      <c r="DS61" s="368"/>
      <c r="DT61" s="368"/>
      <c r="DU61" s="368"/>
      <c r="DV61" s="368"/>
      <c r="DW61" s="368"/>
      <c r="DX61" s="368"/>
      <c r="DY61" s="368"/>
      <c r="DZ61" s="368"/>
      <c r="EB61" s="8"/>
    </row>
    <row r="62" spans="2:151" ht="4.5" customHeight="1" thickTop="1" x14ac:dyDescent="0.15">
      <c r="B62" s="336"/>
      <c r="C62" s="336"/>
      <c r="D62" s="336"/>
      <c r="E62" s="338"/>
      <c r="F62" s="338"/>
      <c r="G62" s="338"/>
      <c r="H62" s="338"/>
      <c r="I62" s="338"/>
      <c r="J62" s="338"/>
      <c r="K62" s="338"/>
      <c r="L62" s="340"/>
      <c r="M62" s="340"/>
      <c r="N62" s="2"/>
      <c r="O62" s="2"/>
      <c r="P62" s="2"/>
      <c r="Q62" s="2"/>
      <c r="R62" s="2"/>
      <c r="S62" s="2"/>
      <c r="T62" s="2"/>
      <c r="U62" s="2"/>
      <c r="V62" s="2"/>
      <c r="W62" s="2"/>
      <c r="X62" s="342" t="s">
        <v>1</v>
      </c>
      <c r="Y62" s="342"/>
      <c r="Z62" s="342"/>
      <c r="AA62" s="342"/>
      <c r="AB62" s="342"/>
      <c r="AC62" s="342"/>
      <c r="AD62" s="342"/>
      <c r="AE62" s="342"/>
      <c r="AF62" s="342"/>
      <c r="AG62" s="342"/>
      <c r="AH62" s="2"/>
      <c r="AI62" s="2"/>
      <c r="AJ62" s="2"/>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Y62" s="8"/>
      <c r="DZ62" s="8"/>
      <c r="EA62" s="8"/>
      <c r="EB62" s="8"/>
      <c r="EU62" s="4"/>
    </row>
    <row r="63" spans="2:151" ht="4.5" customHeight="1" x14ac:dyDescent="0.15">
      <c r="B63" s="336"/>
      <c r="C63" s="336"/>
      <c r="D63" s="336"/>
      <c r="E63" s="338"/>
      <c r="F63" s="338"/>
      <c r="G63" s="338"/>
      <c r="H63" s="338"/>
      <c r="I63" s="338"/>
      <c r="J63" s="338"/>
      <c r="K63" s="338"/>
      <c r="L63" s="340"/>
      <c r="M63" s="340"/>
      <c r="N63" s="7"/>
      <c r="O63" s="2"/>
      <c r="P63" s="2"/>
      <c r="Q63" s="2"/>
      <c r="R63" s="2"/>
      <c r="S63" s="2"/>
      <c r="T63" s="2"/>
      <c r="U63" s="2"/>
      <c r="V63" s="2"/>
      <c r="W63" s="2"/>
      <c r="X63" s="114"/>
      <c r="Y63" s="114"/>
      <c r="Z63" s="114"/>
      <c r="AA63" s="114"/>
      <c r="AB63" s="114"/>
      <c r="AC63" s="114"/>
      <c r="AD63" s="114"/>
      <c r="AE63" s="114"/>
      <c r="AF63" s="114"/>
      <c r="AG63" s="114"/>
      <c r="AH63" s="2"/>
      <c r="AI63" s="2"/>
      <c r="AJ63" s="2"/>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Y63" s="11"/>
      <c r="DZ63" s="11"/>
      <c r="EA63" s="11"/>
      <c r="EB63" s="11"/>
    </row>
    <row r="64" spans="2:151" ht="4.5" customHeight="1" x14ac:dyDescent="0.15">
      <c r="B64" s="336"/>
      <c r="C64" s="336"/>
      <c r="D64" s="336"/>
      <c r="E64" s="338"/>
      <c r="F64" s="338"/>
      <c r="G64" s="338"/>
      <c r="H64" s="338"/>
      <c r="I64" s="338"/>
      <c r="J64" s="338"/>
      <c r="K64" s="338"/>
      <c r="L64" s="340"/>
      <c r="M64" s="340"/>
      <c r="N64" s="2"/>
      <c r="O64" s="2"/>
      <c r="P64" s="2"/>
      <c r="Q64" s="2"/>
      <c r="R64" s="2"/>
      <c r="S64" s="2"/>
      <c r="T64" s="2"/>
      <c r="U64" s="2"/>
      <c r="V64" s="2"/>
      <c r="W64" s="2"/>
      <c r="X64" s="114"/>
      <c r="Y64" s="114"/>
      <c r="Z64" s="114"/>
      <c r="AA64" s="114"/>
      <c r="AB64" s="114"/>
      <c r="AC64" s="114"/>
      <c r="AD64" s="114"/>
      <c r="AE64" s="114"/>
      <c r="AF64" s="114"/>
      <c r="AG64" s="114"/>
      <c r="AH64" s="2"/>
      <c r="AI64" s="2"/>
      <c r="AJ64" s="2"/>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EA64" s="11"/>
      <c r="EB64" s="11"/>
    </row>
    <row r="65" spans="2:138" ht="4.5" customHeight="1" x14ac:dyDescent="0.15">
      <c r="B65" s="336"/>
      <c r="C65" s="336"/>
      <c r="D65" s="336"/>
      <c r="E65" s="338"/>
      <c r="F65" s="338"/>
      <c r="G65" s="338"/>
      <c r="H65" s="338"/>
      <c r="I65" s="338"/>
      <c r="J65" s="338"/>
      <c r="K65" s="338"/>
      <c r="L65" s="340"/>
      <c r="M65" s="340"/>
      <c r="N65" s="2"/>
      <c r="O65" s="2"/>
      <c r="P65" s="2"/>
      <c r="Q65" s="2"/>
      <c r="R65" s="2"/>
      <c r="S65" s="2"/>
      <c r="T65" s="2"/>
      <c r="U65" s="2"/>
      <c r="V65" s="2"/>
      <c r="W65" s="2"/>
      <c r="X65" s="114"/>
      <c r="Y65" s="114"/>
      <c r="Z65" s="114"/>
      <c r="AA65" s="114"/>
      <c r="AB65" s="114"/>
      <c r="AC65" s="114"/>
      <c r="AD65" s="114"/>
      <c r="AE65" s="114"/>
      <c r="AF65" s="114"/>
      <c r="AG65" s="114"/>
      <c r="AH65" s="2"/>
      <c r="AI65" s="2"/>
      <c r="AJ65" s="2"/>
      <c r="AK65" s="9"/>
      <c r="AL65" s="9"/>
      <c r="AM65" s="9"/>
      <c r="AN65" s="9"/>
      <c r="AO65" s="9"/>
      <c r="AP65" s="9"/>
      <c r="AQ65" s="9"/>
      <c r="AR65" s="9"/>
      <c r="AS65" s="9"/>
      <c r="AT65" s="9"/>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EA65" s="9"/>
      <c r="EB65" s="9"/>
    </row>
    <row r="66" spans="2:138" ht="4.5" customHeight="1" thickBot="1" x14ac:dyDescent="0.2">
      <c r="B66" s="337"/>
      <c r="C66" s="337"/>
      <c r="D66" s="337"/>
      <c r="E66" s="339"/>
      <c r="F66" s="339"/>
      <c r="G66" s="339"/>
      <c r="H66" s="339"/>
      <c r="I66" s="339"/>
      <c r="J66" s="339"/>
      <c r="K66" s="339"/>
      <c r="L66" s="341"/>
      <c r="M66" s="341"/>
      <c r="N66" s="2"/>
      <c r="O66" s="2"/>
      <c r="P66" s="2"/>
      <c r="Q66" s="2"/>
      <c r="R66" s="2"/>
      <c r="S66" s="2"/>
      <c r="T66" s="2"/>
      <c r="U66" s="2"/>
      <c r="V66" s="2"/>
      <c r="W66" s="2"/>
      <c r="X66" s="114"/>
      <c r="Y66" s="114"/>
      <c r="Z66" s="114"/>
      <c r="AA66" s="114"/>
      <c r="AB66" s="114"/>
      <c r="AC66" s="114"/>
      <c r="AD66" s="114"/>
      <c r="AE66" s="114"/>
      <c r="AF66" s="114"/>
      <c r="AG66" s="114"/>
      <c r="AH66" s="2"/>
      <c r="AI66" s="2"/>
      <c r="AJ66" s="2"/>
      <c r="AK66" s="9"/>
      <c r="AL66" s="9"/>
      <c r="AM66" s="9"/>
      <c r="AN66" s="9"/>
      <c r="AO66" s="9"/>
      <c r="AP66" s="9"/>
      <c r="AQ66" s="9"/>
      <c r="AR66" s="9"/>
      <c r="AS66" s="9"/>
      <c r="AT66" s="9"/>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row>
    <row r="67" spans="2:138" ht="9.75" customHeight="1" thickBot="1" x14ac:dyDescent="0.2">
      <c r="N67" s="2"/>
      <c r="O67" s="2"/>
      <c r="P67" s="2"/>
      <c r="Q67" s="2"/>
      <c r="R67" s="2"/>
      <c r="S67" s="2"/>
      <c r="T67" s="2"/>
      <c r="U67" s="2"/>
      <c r="V67" s="763" t="s">
        <v>31</v>
      </c>
      <c r="W67" s="478"/>
      <c r="X67" s="478"/>
      <c r="Y67" s="478"/>
      <c r="Z67" s="478"/>
      <c r="AA67" s="480">
        <f>IF(I6="","",I6)</f>
        <v>2021</v>
      </c>
      <c r="AB67" s="480"/>
      <c r="AC67" s="478" t="s">
        <v>32</v>
      </c>
      <c r="AD67" s="480">
        <f>IF(M6="","",M6)</f>
        <v>4</v>
      </c>
      <c r="AE67" s="480"/>
      <c r="AF67" s="478" t="s">
        <v>33</v>
      </c>
      <c r="AG67" s="480">
        <f>IF(Q6="","",Q6)</f>
        <v>20</v>
      </c>
      <c r="AH67" s="480"/>
      <c r="AI67" s="482" t="s">
        <v>34</v>
      </c>
      <c r="AJ67" s="2"/>
      <c r="AK67" s="9"/>
      <c r="AL67" s="9"/>
      <c r="AM67" s="9"/>
      <c r="AN67" s="9"/>
      <c r="AO67" s="9"/>
      <c r="AP67" s="9"/>
      <c r="AQ67" s="9"/>
      <c r="AR67" s="9"/>
      <c r="AS67" s="9"/>
      <c r="AT67" s="9"/>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row>
    <row r="68" spans="2:138" ht="9.75" customHeight="1" x14ac:dyDescent="0.15">
      <c r="B68" s="741" t="s">
        <v>6</v>
      </c>
      <c r="C68" s="742"/>
      <c r="D68" s="742"/>
      <c r="E68" s="743"/>
      <c r="F68" s="750" t="str">
        <f>IF(I12="","",I12)</f>
        <v>〇〇〇〇〇〇〇〇工事</v>
      </c>
      <c r="G68" s="750"/>
      <c r="H68" s="750"/>
      <c r="I68" s="750"/>
      <c r="J68" s="750"/>
      <c r="K68" s="750"/>
      <c r="L68" s="750"/>
      <c r="M68" s="750"/>
      <c r="N68" s="750"/>
      <c r="O68" s="750"/>
      <c r="P68" s="750"/>
      <c r="Q68" s="750"/>
      <c r="R68" s="750"/>
      <c r="S68" s="751"/>
      <c r="T68" s="93"/>
      <c r="U68" s="2"/>
      <c r="V68" s="764"/>
      <c r="W68" s="351"/>
      <c r="X68" s="351"/>
      <c r="Y68" s="351"/>
      <c r="Z68" s="351"/>
      <c r="AA68" s="355"/>
      <c r="AB68" s="355"/>
      <c r="AC68" s="351"/>
      <c r="AD68" s="355"/>
      <c r="AE68" s="355"/>
      <c r="AF68" s="351"/>
      <c r="AG68" s="355"/>
      <c r="AH68" s="355"/>
      <c r="AI68" s="483"/>
      <c r="AJ68" s="2"/>
      <c r="AK68" s="766" t="s">
        <v>106</v>
      </c>
      <c r="AL68" s="766"/>
      <c r="AM68" s="766"/>
      <c r="AN68" s="766"/>
      <c r="AO68" s="766"/>
      <c r="AP68" s="766"/>
      <c r="AQ68" s="766"/>
      <c r="AR68" s="766"/>
      <c r="AS68" s="766"/>
      <c r="AT68" s="766"/>
      <c r="AU68" s="766"/>
      <c r="AV68" s="766"/>
      <c r="AW68" s="766"/>
      <c r="AX68" s="766"/>
      <c r="AY68" s="766"/>
      <c r="AZ68" s="766"/>
      <c r="BA68" s="766"/>
      <c r="BB68" s="766"/>
      <c r="BC68" s="766"/>
      <c r="BD68" s="766"/>
      <c r="BE68" s="766"/>
      <c r="BF68" s="766"/>
      <c r="BG68" s="766"/>
      <c r="BH68" s="766"/>
      <c r="BI68" s="766"/>
      <c r="BJ68" s="766"/>
      <c r="BK68" s="766"/>
      <c r="BL68" s="766"/>
      <c r="BM68" s="766"/>
      <c r="BN68" s="766"/>
      <c r="BO68" s="766"/>
      <c r="BP68" s="766"/>
      <c r="BQ68" s="766"/>
      <c r="BR68" s="766"/>
      <c r="BS68" s="766"/>
      <c r="BT68" s="766"/>
      <c r="BU68" s="766"/>
      <c r="BV68" s="766"/>
      <c r="BW68" s="766"/>
      <c r="BX68" s="766"/>
      <c r="BY68" s="766"/>
      <c r="BZ68" s="766"/>
      <c r="CA68" s="766"/>
      <c r="CB68" s="766"/>
      <c r="CC68" s="766"/>
      <c r="CD68" s="766"/>
      <c r="CE68" s="766"/>
      <c r="CF68" s="766"/>
      <c r="CG68" s="766"/>
      <c r="CH68" s="766"/>
      <c r="CI68" s="766"/>
      <c r="CJ68" s="766"/>
      <c r="CK68" s="766"/>
      <c r="CL68" s="766"/>
      <c r="CM68" s="766"/>
      <c r="CN68" s="766"/>
      <c r="CO68" s="766"/>
      <c r="CP68" s="766"/>
      <c r="CQ68" s="766"/>
      <c r="CR68" s="766"/>
      <c r="CS68" s="766"/>
      <c r="CT68" s="766"/>
      <c r="CU68" s="766"/>
      <c r="CV68" s="766"/>
      <c r="CW68" s="766"/>
      <c r="CX68" s="766"/>
      <c r="CY68" s="766"/>
      <c r="CZ68" s="766"/>
      <c r="DA68" s="766"/>
      <c r="DB68" s="766"/>
      <c r="DC68" s="766"/>
      <c r="DD68" s="766"/>
      <c r="DE68" s="766"/>
      <c r="DF68" s="766"/>
      <c r="DG68" s="766"/>
      <c r="DH68" s="766"/>
      <c r="DI68" s="766"/>
      <c r="DJ68" s="766"/>
      <c r="DK68" s="766"/>
      <c r="DL68" s="766"/>
      <c r="DM68" s="766"/>
      <c r="DN68" s="766"/>
      <c r="DO68" s="766"/>
      <c r="DP68" s="766"/>
      <c r="DQ68" s="766"/>
      <c r="DR68" s="766"/>
      <c r="DS68" s="766"/>
      <c r="DT68" s="766"/>
      <c r="DU68" s="766"/>
      <c r="DV68" s="766"/>
      <c r="DW68" s="766"/>
      <c r="DX68" s="766"/>
      <c r="DY68" s="766"/>
      <c r="DZ68" s="766"/>
      <c r="EA68" s="766"/>
      <c r="EB68" s="766"/>
    </row>
    <row r="69" spans="2:138" ht="9.75" customHeight="1" thickBot="1" x14ac:dyDescent="0.2">
      <c r="B69" s="744"/>
      <c r="C69" s="745"/>
      <c r="D69" s="745"/>
      <c r="E69" s="746"/>
      <c r="F69" s="752"/>
      <c r="G69" s="752"/>
      <c r="H69" s="752"/>
      <c r="I69" s="752"/>
      <c r="J69" s="752"/>
      <c r="K69" s="752"/>
      <c r="L69" s="752"/>
      <c r="M69" s="752"/>
      <c r="N69" s="752"/>
      <c r="O69" s="752"/>
      <c r="P69" s="752"/>
      <c r="Q69" s="752"/>
      <c r="R69" s="752"/>
      <c r="S69" s="753"/>
      <c r="T69" s="93"/>
      <c r="U69" s="2"/>
      <c r="V69" s="765"/>
      <c r="W69" s="479"/>
      <c r="X69" s="479"/>
      <c r="Y69" s="479"/>
      <c r="Z69" s="479"/>
      <c r="AA69" s="481"/>
      <c r="AB69" s="481"/>
      <c r="AC69" s="479"/>
      <c r="AD69" s="481"/>
      <c r="AE69" s="481"/>
      <c r="AF69" s="479"/>
      <c r="AG69" s="481"/>
      <c r="AH69" s="481"/>
      <c r="AI69" s="484"/>
      <c r="AJ69" s="2"/>
      <c r="AK69" s="766"/>
      <c r="AL69" s="766"/>
      <c r="AM69" s="766"/>
      <c r="AN69" s="766"/>
      <c r="AO69" s="766"/>
      <c r="AP69" s="766"/>
      <c r="AQ69" s="766"/>
      <c r="AR69" s="766"/>
      <c r="AS69" s="766"/>
      <c r="AT69" s="766"/>
      <c r="AU69" s="766"/>
      <c r="AV69" s="766"/>
      <c r="AW69" s="766"/>
      <c r="AX69" s="766"/>
      <c r="AY69" s="766"/>
      <c r="AZ69" s="766"/>
      <c r="BA69" s="766"/>
      <c r="BB69" s="766"/>
      <c r="BC69" s="766"/>
      <c r="BD69" s="766"/>
      <c r="BE69" s="766"/>
      <c r="BF69" s="766"/>
      <c r="BG69" s="766"/>
      <c r="BH69" s="766"/>
      <c r="BI69" s="766"/>
      <c r="BJ69" s="766"/>
      <c r="BK69" s="766"/>
      <c r="BL69" s="766"/>
      <c r="BM69" s="766"/>
      <c r="BN69" s="766"/>
      <c r="BO69" s="766"/>
      <c r="BP69" s="766"/>
      <c r="BQ69" s="766"/>
      <c r="BR69" s="766"/>
      <c r="BS69" s="766"/>
      <c r="BT69" s="766"/>
      <c r="BU69" s="766"/>
      <c r="BV69" s="766"/>
      <c r="BW69" s="766"/>
      <c r="BX69" s="766"/>
      <c r="BY69" s="766"/>
      <c r="BZ69" s="766"/>
      <c r="CA69" s="766"/>
      <c r="CB69" s="766"/>
      <c r="CC69" s="766"/>
      <c r="CD69" s="766"/>
      <c r="CE69" s="766"/>
      <c r="CF69" s="766"/>
      <c r="CG69" s="766"/>
      <c r="CH69" s="766"/>
      <c r="CI69" s="766"/>
      <c r="CJ69" s="766"/>
      <c r="CK69" s="766"/>
      <c r="CL69" s="766"/>
      <c r="CM69" s="766"/>
      <c r="CN69" s="766"/>
      <c r="CO69" s="766"/>
      <c r="CP69" s="766"/>
      <c r="CQ69" s="766"/>
      <c r="CR69" s="766"/>
      <c r="CS69" s="766"/>
      <c r="CT69" s="766"/>
      <c r="CU69" s="766"/>
      <c r="CV69" s="766"/>
      <c r="CW69" s="766"/>
      <c r="CX69" s="766"/>
      <c r="CY69" s="766"/>
      <c r="CZ69" s="766"/>
      <c r="DA69" s="766"/>
      <c r="DB69" s="766"/>
      <c r="DC69" s="766"/>
      <c r="DD69" s="766"/>
      <c r="DE69" s="766"/>
      <c r="DF69" s="766"/>
      <c r="DG69" s="766"/>
      <c r="DH69" s="766"/>
      <c r="DI69" s="766"/>
      <c r="DJ69" s="766"/>
      <c r="DK69" s="766"/>
      <c r="DL69" s="766"/>
      <c r="DM69" s="766"/>
      <c r="DN69" s="766"/>
      <c r="DO69" s="766"/>
      <c r="DP69" s="766"/>
      <c r="DQ69" s="766"/>
      <c r="DR69" s="766"/>
      <c r="DS69" s="766"/>
      <c r="DT69" s="766"/>
      <c r="DU69" s="766"/>
      <c r="DV69" s="766"/>
      <c r="DW69" s="766"/>
      <c r="DX69" s="766"/>
      <c r="DY69" s="766"/>
      <c r="DZ69" s="766"/>
      <c r="EA69" s="766"/>
      <c r="EB69" s="766"/>
    </row>
    <row r="70" spans="2:138" ht="9.75" customHeight="1" x14ac:dyDescent="0.15">
      <c r="B70" s="744"/>
      <c r="C70" s="745"/>
      <c r="D70" s="745"/>
      <c r="E70" s="746"/>
      <c r="F70" s="752"/>
      <c r="G70" s="752"/>
      <c r="H70" s="752"/>
      <c r="I70" s="752"/>
      <c r="J70" s="752"/>
      <c r="K70" s="752"/>
      <c r="L70" s="752"/>
      <c r="M70" s="752"/>
      <c r="N70" s="752"/>
      <c r="O70" s="752"/>
      <c r="P70" s="752"/>
      <c r="Q70" s="752"/>
      <c r="R70" s="752"/>
      <c r="S70" s="753"/>
      <c r="T70" s="93"/>
      <c r="U70" s="2"/>
      <c r="V70" s="363" t="s">
        <v>15</v>
      </c>
      <c r="W70" s="363"/>
      <c r="X70" s="363"/>
      <c r="Y70" s="363"/>
      <c r="Z70" s="363"/>
      <c r="AA70" s="363"/>
      <c r="AB70" s="363"/>
      <c r="AC70" s="363"/>
      <c r="AD70" s="363"/>
      <c r="AE70" s="363"/>
      <c r="AF70" s="363"/>
      <c r="AG70" s="363"/>
      <c r="AH70" s="363"/>
      <c r="AI70" s="363"/>
      <c r="AJ70" s="2"/>
      <c r="AK70" s="766"/>
      <c r="AL70" s="766"/>
      <c r="AM70" s="766"/>
      <c r="AN70" s="766"/>
      <c r="AO70" s="766"/>
      <c r="AP70" s="766"/>
      <c r="AQ70" s="766"/>
      <c r="AR70" s="766"/>
      <c r="AS70" s="766"/>
      <c r="AT70" s="766"/>
      <c r="AU70" s="766"/>
      <c r="AV70" s="766"/>
      <c r="AW70" s="766"/>
      <c r="AX70" s="766"/>
      <c r="AY70" s="766"/>
      <c r="AZ70" s="766"/>
      <c r="BA70" s="766"/>
      <c r="BB70" s="766"/>
      <c r="BC70" s="766"/>
      <c r="BD70" s="766"/>
      <c r="BE70" s="766"/>
      <c r="BF70" s="766"/>
      <c r="BG70" s="766"/>
      <c r="BH70" s="766"/>
      <c r="BI70" s="766"/>
      <c r="BJ70" s="766"/>
      <c r="BK70" s="766"/>
      <c r="BL70" s="766"/>
      <c r="BM70" s="766"/>
      <c r="BN70" s="766"/>
      <c r="BO70" s="766"/>
      <c r="BP70" s="766"/>
      <c r="BQ70" s="766"/>
      <c r="BR70" s="766"/>
      <c r="BS70" s="766"/>
      <c r="BT70" s="766"/>
      <c r="BU70" s="766"/>
      <c r="BV70" s="766"/>
      <c r="BW70" s="766"/>
      <c r="BX70" s="766"/>
      <c r="BY70" s="766"/>
      <c r="BZ70" s="766"/>
      <c r="CA70" s="766"/>
      <c r="CB70" s="766"/>
      <c r="CC70" s="766"/>
      <c r="CD70" s="766"/>
      <c r="CE70" s="766"/>
      <c r="CF70" s="766"/>
      <c r="CG70" s="766"/>
      <c r="CH70" s="766"/>
      <c r="CI70" s="766"/>
      <c r="CJ70" s="766"/>
      <c r="CK70" s="766"/>
      <c r="CL70" s="766"/>
      <c r="CM70" s="766"/>
      <c r="CN70" s="766"/>
      <c r="CO70" s="766"/>
      <c r="CP70" s="766"/>
      <c r="CQ70" s="766"/>
      <c r="CR70" s="766"/>
      <c r="CS70" s="766"/>
      <c r="CT70" s="766"/>
      <c r="CU70" s="766"/>
      <c r="CV70" s="766"/>
      <c r="CW70" s="766"/>
      <c r="CX70" s="766"/>
      <c r="CY70" s="766"/>
      <c r="CZ70" s="766"/>
      <c r="DA70" s="766"/>
      <c r="DB70" s="766"/>
      <c r="DC70" s="766"/>
      <c r="DD70" s="766"/>
      <c r="DE70" s="766"/>
      <c r="DF70" s="766"/>
      <c r="DG70" s="766"/>
      <c r="DH70" s="766"/>
      <c r="DI70" s="766"/>
      <c r="DJ70" s="766"/>
      <c r="DK70" s="766"/>
      <c r="DL70" s="766"/>
      <c r="DM70" s="766"/>
      <c r="DN70" s="766"/>
      <c r="DO70" s="766"/>
      <c r="DP70" s="766"/>
      <c r="DQ70" s="766"/>
      <c r="DR70" s="766"/>
      <c r="DS70" s="766"/>
      <c r="DT70" s="766"/>
      <c r="DU70" s="766"/>
      <c r="DV70" s="766"/>
      <c r="DW70" s="766"/>
      <c r="DX70" s="766"/>
      <c r="DY70" s="766"/>
      <c r="DZ70" s="766"/>
      <c r="EA70" s="766"/>
      <c r="EB70" s="766"/>
    </row>
    <row r="71" spans="2:138" ht="9.75" customHeight="1" thickBot="1" x14ac:dyDescent="0.2">
      <c r="B71" s="747"/>
      <c r="C71" s="748"/>
      <c r="D71" s="748"/>
      <c r="E71" s="749"/>
      <c r="F71" s="754"/>
      <c r="G71" s="754"/>
      <c r="H71" s="754"/>
      <c r="I71" s="754"/>
      <c r="J71" s="754"/>
      <c r="K71" s="754"/>
      <c r="L71" s="754"/>
      <c r="M71" s="754"/>
      <c r="N71" s="754"/>
      <c r="O71" s="754"/>
      <c r="P71" s="754"/>
      <c r="Q71" s="754"/>
      <c r="R71" s="754"/>
      <c r="S71" s="755"/>
      <c r="T71" s="93"/>
      <c r="U71" s="2"/>
      <c r="V71" s="363"/>
      <c r="W71" s="363"/>
      <c r="X71" s="363"/>
      <c r="Y71" s="363"/>
      <c r="Z71" s="363"/>
      <c r="AA71" s="363"/>
      <c r="AB71" s="363"/>
      <c r="AC71" s="363"/>
      <c r="AD71" s="363"/>
      <c r="AE71" s="363"/>
      <c r="AF71" s="363"/>
      <c r="AG71" s="363"/>
      <c r="AH71" s="363"/>
      <c r="AI71" s="363"/>
      <c r="AJ71" s="2"/>
      <c r="AK71" s="766"/>
      <c r="AL71" s="766"/>
      <c r="AM71" s="766"/>
      <c r="AN71" s="766"/>
      <c r="AO71" s="766"/>
      <c r="AP71" s="766"/>
      <c r="AQ71" s="766"/>
      <c r="AR71" s="766"/>
      <c r="AS71" s="766"/>
      <c r="AT71" s="766"/>
      <c r="AU71" s="766"/>
      <c r="AV71" s="766"/>
      <c r="AW71" s="766"/>
      <c r="AX71" s="766"/>
      <c r="AY71" s="766"/>
      <c r="AZ71" s="766"/>
      <c r="BA71" s="766"/>
      <c r="BB71" s="766"/>
      <c r="BC71" s="766"/>
      <c r="BD71" s="766"/>
      <c r="BE71" s="766"/>
      <c r="BF71" s="766"/>
      <c r="BG71" s="766"/>
      <c r="BH71" s="766"/>
      <c r="BI71" s="766"/>
      <c r="BJ71" s="766"/>
      <c r="BK71" s="766"/>
      <c r="BL71" s="766"/>
      <c r="BM71" s="766"/>
      <c r="BN71" s="766"/>
      <c r="BO71" s="766"/>
      <c r="BP71" s="766"/>
      <c r="BQ71" s="766"/>
      <c r="BR71" s="766"/>
      <c r="BS71" s="766"/>
      <c r="BT71" s="766"/>
      <c r="BU71" s="766"/>
      <c r="BV71" s="766"/>
      <c r="BW71" s="766"/>
      <c r="BX71" s="766"/>
      <c r="BY71" s="766"/>
      <c r="BZ71" s="766"/>
      <c r="CA71" s="766"/>
      <c r="CB71" s="766"/>
      <c r="CC71" s="766"/>
      <c r="CD71" s="766"/>
      <c r="CE71" s="766"/>
      <c r="CF71" s="766"/>
      <c r="CG71" s="766"/>
      <c r="CH71" s="766"/>
      <c r="CI71" s="766"/>
      <c r="CJ71" s="766"/>
      <c r="CK71" s="766"/>
      <c r="CL71" s="766"/>
      <c r="CM71" s="766"/>
      <c r="CN71" s="766"/>
      <c r="CO71" s="766"/>
      <c r="CP71" s="766"/>
      <c r="CQ71" s="766"/>
      <c r="CR71" s="766"/>
      <c r="CS71" s="766"/>
      <c r="CT71" s="766"/>
      <c r="CU71" s="766"/>
      <c r="CV71" s="766"/>
      <c r="CW71" s="766"/>
      <c r="CX71" s="766"/>
      <c r="CY71" s="766"/>
      <c r="CZ71" s="766"/>
      <c r="DA71" s="766"/>
      <c r="DB71" s="766"/>
      <c r="DC71" s="766"/>
      <c r="DD71" s="766"/>
      <c r="DE71" s="766"/>
      <c r="DF71" s="766"/>
      <c r="DG71" s="766"/>
      <c r="DH71" s="766"/>
      <c r="DI71" s="766"/>
      <c r="DJ71" s="766"/>
      <c r="DK71" s="766"/>
      <c r="DL71" s="766"/>
      <c r="DM71" s="766"/>
      <c r="DN71" s="766"/>
      <c r="DO71" s="766"/>
      <c r="DP71" s="766"/>
      <c r="DQ71" s="766"/>
      <c r="DR71" s="766"/>
      <c r="DS71" s="766"/>
      <c r="DT71" s="766"/>
      <c r="DU71" s="766"/>
      <c r="DV71" s="766"/>
      <c r="DW71" s="766"/>
      <c r="DX71" s="766"/>
      <c r="DY71" s="766"/>
      <c r="DZ71" s="766"/>
      <c r="EA71" s="766"/>
      <c r="EB71" s="766"/>
    </row>
    <row r="72" spans="2:138" ht="9.75" customHeight="1" x14ac:dyDescent="0.15">
      <c r="B72" s="756" t="s">
        <v>5</v>
      </c>
      <c r="C72" s="757"/>
      <c r="D72" s="757"/>
      <c r="E72" s="758"/>
      <c r="F72" s="759" t="str">
        <f>IF(LEN(I9)=8,MID($I9,1,1),IF(LEN(I9)=0,"",""))</f>
        <v>4</v>
      </c>
      <c r="G72" s="759" t="str">
        <f>IF(LEN(I9)=8,MID($I9,2,1),IF(LEN(I9)=0,"",""))</f>
        <v>0</v>
      </c>
      <c r="H72" s="761" t="str">
        <f>IF(LEN(I9)=8,MID($I9,3,1),IF(LEN(I9)=0,"",""))</f>
        <v>2</v>
      </c>
      <c r="I72" s="759" t="str">
        <f>IF(LEN(I9)=8,MID($I9,4,1),IF(LEN(I9)=0,"",""))</f>
        <v>1</v>
      </c>
      <c r="J72" s="759" t="str">
        <f>IF(LEN(I9)=8,MID($I9,5,1),IF(LEN(I9)=0,"",""))</f>
        <v>0</v>
      </c>
      <c r="K72" s="785" t="str">
        <f>IF(LEN(I9)=8,MID($I9,6,1),IF(LEN(I9)=0,"",""))</f>
        <v>0</v>
      </c>
      <c r="L72" s="787" t="str">
        <f>IF(LEN(I9)=8,MID($I9,7,1),IF(LEN(I9)=2,MID($I9,1,1),IF(LEN(I9)=0,"","")))</f>
        <v>1</v>
      </c>
      <c r="M72" s="789" t="str">
        <f>IF(LEN(I9)=8,MID($I9,8,1),IF(LEN(I9)=2,MID($I9,2,1),IF(LEN(I9)=1,MID($I9,1,1),IF(LEN(I9)=0,"",""))))</f>
        <v>0</v>
      </c>
      <c r="N72" s="791" t="str">
        <f>IF(LEN(I9)=8,"（8ケタ）",IF(LEN(I9)=1,"（1ケタ）",IF(LEN(I9)=2,"（2ケタ）","（8ケタ）")))</f>
        <v>（8ケタ）</v>
      </c>
      <c r="O72" s="792"/>
      <c r="P72" s="792"/>
      <c r="Q72" s="792"/>
      <c r="R72" s="792"/>
      <c r="S72" s="793"/>
      <c r="T72" s="27"/>
      <c r="U72" s="2"/>
      <c r="V72" s="767" t="s">
        <v>16</v>
      </c>
      <c r="W72" s="768"/>
      <c r="X72" s="769"/>
      <c r="Y72" s="781" t="str">
        <f>IF(LEN(J38)=6,MID($J38,1,1),IF(LEN(J38)=5,"",""))</f>
        <v>2</v>
      </c>
      <c r="Z72" s="783" t="str">
        <f>IF(LEN(J38)=6,MID($J38,2,1),IF(LEN(J38)=5,MID($J38,1,1),""))</f>
        <v>0</v>
      </c>
      <c r="AA72" s="783" t="str">
        <f>IF(LEN(J38)=6,MID($J38,3,1),IF(LEN(J38)=5,MID($J38,2,1),""))</f>
        <v>0</v>
      </c>
      <c r="AB72" s="783" t="str">
        <f>IF(LEN(J38)=6,MID($J38,4,1),IF(LEN(J38)=5,MID($J38,3,1),""))</f>
        <v>1</v>
      </c>
      <c r="AC72" s="783" t="str">
        <f>IF(LEN(J38)=6,MID($J38,5,1),IF(LEN(J38)=5,MID($J38,4,1),""))</f>
        <v>0</v>
      </c>
      <c r="AD72" s="773" t="str">
        <f>IF(LEN(J38)=6,MID($J38,6,1),IF(LEN(J38)=5,MID($J38,5,1),""))</f>
        <v>1</v>
      </c>
      <c r="AE72" s="491" t="str">
        <f>IF(LEN(J38)=6,"　(6ケタ)",IF(LEN(J38)=5,"　(5ケタ)","　(6ケタ)"))</f>
        <v>　(6ケタ)</v>
      </c>
      <c r="AF72" s="491"/>
      <c r="AG72" s="491"/>
      <c r="AH72" s="491"/>
      <c r="AI72" s="492"/>
      <c r="AJ72" s="2"/>
      <c r="AK72" s="766"/>
      <c r="AL72" s="766"/>
      <c r="AM72" s="766"/>
      <c r="AN72" s="766"/>
      <c r="AO72" s="766"/>
      <c r="AP72" s="766"/>
      <c r="AQ72" s="766"/>
      <c r="AR72" s="766"/>
      <c r="AS72" s="766"/>
      <c r="AT72" s="766"/>
      <c r="AU72" s="766"/>
      <c r="AV72" s="766"/>
      <c r="AW72" s="766"/>
      <c r="AX72" s="766"/>
      <c r="AY72" s="766"/>
      <c r="AZ72" s="766"/>
      <c r="BA72" s="766"/>
      <c r="BB72" s="766"/>
      <c r="BC72" s="766"/>
      <c r="BD72" s="766"/>
      <c r="BE72" s="766"/>
      <c r="BF72" s="766"/>
      <c r="BG72" s="766"/>
      <c r="BH72" s="766"/>
      <c r="BI72" s="766"/>
      <c r="BJ72" s="766"/>
      <c r="BK72" s="766"/>
      <c r="BL72" s="766"/>
      <c r="BM72" s="766"/>
      <c r="BN72" s="766"/>
      <c r="BO72" s="766"/>
      <c r="BP72" s="766"/>
      <c r="BQ72" s="766"/>
      <c r="BR72" s="766"/>
      <c r="BS72" s="766"/>
      <c r="BT72" s="766"/>
      <c r="BU72" s="766"/>
      <c r="BV72" s="766"/>
      <c r="BW72" s="766"/>
      <c r="BX72" s="766"/>
      <c r="BY72" s="766"/>
      <c r="BZ72" s="766"/>
      <c r="CA72" s="766"/>
      <c r="CB72" s="766"/>
      <c r="CC72" s="766"/>
      <c r="CD72" s="766"/>
      <c r="CE72" s="766"/>
      <c r="CF72" s="766"/>
      <c r="CG72" s="766"/>
      <c r="CH72" s="766"/>
      <c r="CI72" s="766"/>
      <c r="CJ72" s="766"/>
      <c r="CK72" s="766"/>
      <c r="CL72" s="766"/>
      <c r="CM72" s="766"/>
      <c r="CN72" s="766"/>
      <c r="CO72" s="766"/>
      <c r="CP72" s="766"/>
      <c r="CQ72" s="766"/>
      <c r="CR72" s="766"/>
      <c r="CS72" s="766"/>
      <c r="CT72" s="766"/>
      <c r="CU72" s="766"/>
      <c r="CV72" s="766"/>
      <c r="CW72" s="766"/>
      <c r="CX72" s="766"/>
      <c r="CY72" s="766"/>
      <c r="CZ72" s="766"/>
      <c r="DA72" s="766"/>
      <c r="DB72" s="766"/>
      <c r="DC72" s="766"/>
      <c r="DD72" s="766"/>
      <c r="DE72" s="766"/>
      <c r="DF72" s="766"/>
      <c r="DG72" s="766"/>
      <c r="DH72" s="766"/>
      <c r="DI72" s="766"/>
      <c r="DJ72" s="766"/>
      <c r="DK72" s="766"/>
      <c r="DL72" s="766"/>
      <c r="DM72" s="766"/>
      <c r="DN72" s="766"/>
      <c r="DO72" s="766"/>
      <c r="DP72" s="766"/>
      <c r="DQ72" s="766"/>
      <c r="DR72" s="766"/>
      <c r="DS72" s="766"/>
      <c r="DT72" s="766"/>
      <c r="DU72" s="766"/>
      <c r="DV72" s="766"/>
      <c r="DW72" s="766"/>
      <c r="DX72" s="766"/>
      <c r="DY72" s="766"/>
      <c r="DZ72" s="766"/>
      <c r="EA72" s="766"/>
      <c r="EB72" s="766"/>
      <c r="EH72" s="4"/>
    </row>
    <row r="73" spans="2:138" ht="9.75" customHeight="1" x14ac:dyDescent="0.15">
      <c r="B73" s="747"/>
      <c r="C73" s="748"/>
      <c r="D73" s="748"/>
      <c r="E73" s="749"/>
      <c r="F73" s="760"/>
      <c r="G73" s="760"/>
      <c r="H73" s="762"/>
      <c r="I73" s="760"/>
      <c r="J73" s="760"/>
      <c r="K73" s="786"/>
      <c r="L73" s="788"/>
      <c r="M73" s="790"/>
      <c r="N73" s="794"/>
      <c r="O73" s="795"/>
      <c r="P73" s="795"/>
      <c r="Q73" s="795"/>
      <c r="R73" s="795"/>
      <c r="S73" s="796"/>
      <c r="T73" s="27"/>
      <c r="U73" s="2"/>
      <c r="V73" s="770"/>
      <c r="W73" s="771"/>
      <c r="X73" s="772"/>
      <c r="Y73" s="782"/>
      <c r="Z73" s="784"/>
      <c r="AA73" s="784"/>
      <c r="AB73" s="784"/>
      <c r="AC73" s="784"/>
      <c r="AD73" s="774"/>
      <c r="AE73" s="493"/>
      <c r="AF73" s="493"/>
      <c r="AG73" s="493"/>
      <c r="AH73" s="493"/>
      <c r="AI73" s="494"/>
      <c r="AJ73" s="2"/>
      <c r="AK73" s="766"/>
      <c r="AL73" s="766"/>
      <c r="AM73" s="766"/>
      <c r="AN73" s="766"/>
      <c r="AO73" s="766"/>
      <c r="AP73" s="766"/>
      <c r="AQ73" s="766"/>
      <c r="AR73" s="766"/>
      <c r="AS73" s="766"/>
      <c r="AT73" s="766"/>
      <c r="AU73" s="766"/>
      <c r="AV73" s="766"/>
      <c r="AW73" s="766"/>
      <c r="AX73" s="766"/>
      <c r="AY73" s="766"/>
      <c r="AZ73" s="766"/>
      <c r="BA73" s="766"/>
      <c r="BB73" s="766"/>
      <c r="BC73" s="766"/>
      <c r="BD73" s="766"/>
      <c r="BE73" s="766"/>
      <c r="BF73" s="766"/>
      <c r="BG73" s="766"/>
      <c r="BH73" s="766"/>
      <c r="BI73" s="766"/>
      <c r="BJ73" s="766"/>
      <c r="BK73" s="766"/>
      <c r="BL73" s="766"/>
      <c r="BM73" s="766"/>
      <c r="BN73" s="766"/>
      <c r="BO73" s="766"/>
      <c r="BP73" s="766"/>
      <c r="BQ73" s="766"/>
      <c r="BR73" s="766"/>
      <c r="BS73" s="766"/>
      <c r="BT73" s="766"/>
      <c r="BU73" s="766"/>
      <c r="BV73" s="766"/>
      <c r="BW73" s="766"/>
      <c r="BX73" s="766"/>
      <c r="BY73" s="766"/>
      <c r="BZ73" s="766"/>
      <c r="CA73" s="766"/>
      <c r="CB73" s="766"/>
      <c r="CC73" s="766"/>
      <c r="CD73" s="766"/>
      <c r="CE73" s="766"/>
      <c r="CF73" s="766"/>
      <c r="CG73" s="766"/>
      <c r="CH73" s="766"/>
      <c r="CI73" s="766"/>
      <c r="CJ73" s="766"/>
      <c r="CK73" s="766"/>
      <c r="CL73" s="766"/>
      <c r="CM73" s="766"/>
      <c r="CN73" s="766"/>
      <c r="CO73" s="766"/>
      <c r="CP73" s="766"/>
      <c r="CQ73" s="766"/>
      <c r="CR73" s="766"/>
      <c r="CS73" s="766"/>
      <c r="CT73" s="766"/>
      <c r="CU73" s="766"/>
      <c r="CV73" s="766"/>
      <c r="CW73" s="766"/>
      <c r="CX73" s="766"/>
      <c r="CY73" s="766"/>
      <c r="CZ73" s="766"/>
      <c r="DA73" s="766"/>
      <c r="DB73" s="766"/>
      <c r="DC73" s="766"/>
      <c r="DD73" s="766"/>
      <c r="DE73" s="766"/>
      <c r="DF73" s="766"/>
      <c r="DG73" s="766"/>
      <c r="DH73" s="766"/>
      <c r="DI73" s="766"/>
      <c r="DJ73" s="766"/>
      <c r="DK73" s="766"/>
      <c r="DL73" s="766"/>
      <c r="DM73" s="766"/>
      <c r="DN73" s="766"/>
      <c r="DO73" s="766"/>
      <c r="DP73" s="766"/>
      <c r="DQ73" s="766"/>
      <c r="DR73" s="766"/>
      <c r="DS73" s="766"/>
      <c r="DT73" s="766"/>
      <c r="DU73" s="766"/>
      <c r="DV73" s="766"/>
      <c r="DW73" s="766"/>
      <c r="DX73" s="766"/>
      <c r="DY73" s="766"/>
      <c r="DZ73" s="766"/>
      <c r="EA73" s="766"/>
      <c r="EB73" s="766"/>
    </row>
    <row r="74" spans="2:138" ht="9.75" customHeight="1" x14ac:dyDescent="0.15">
      <c r="B74" s="775" t="s">
        <v>65</v>
      </c>
      <c r="C74" s="757"/>
      <c r="D74" s="757"/>
      <c r="E74" s="757"/>
      <c r="F74" s="326" t="s">
        <v>73</v>
      </c>
      <c r="G74" s="777" t="str">
        <f>IF(J18="","",J18)</f>
        <v>951-8018</v>
      </c>
      <c r="H74" s="777"/>
      <c r="I74" s="777"/>
      <c r="J74" s="777"/>
      <c r="K74" s="777"/>
      <c r="L74" s="777"/>
      <c r="M74" s="777"/>
      <c r="N74" s="777"/>
      <c r="O74" s="777"/>
      <c r="P74" s="777"/>
      <c r="Q74" s="777"/>
      <c r="R74" s="777"/>
      <c r="S74" s="778"/>
      <c r="T74" s="91"/>
      <c r="U74" s="2"/>
      <c r="V74" s="495" t="s">
        <v>17</v>
      </c>
      <c r="W74" s="496"/>
      <c r="X74" s="496"/>
      <c r="Y74" s="496"/>
      <c r="Z74" s="496"/>
      <c r="AA74" s="496"/>
      <c r="AB74" s="496"/>
      <c r="AC74" s="497"/>
      <c r="AD74" s="501" t="str">
        <f>IF(LEN(J40)&lt;=6,"",IF(LEN(J40)=7,LEFT(J40,1),IF(LEN(J40)=8,LEFT(J40,2),IF(LEN(J40)=9,LEFT(J40,3)))))</f>
        <v>2</v>
      </c>
      <c r="AE74" s="501"/>
      <c r="AF74" s="503" t="str">
        <f>IF(LEN(J40)&lt;=3,"",IF(LEN(J40)=4,LEFT(J40,1),IF(LEN(J40)=5,LEFT(J40,2),IF(LEN(J40)=6,LEFT(J40,3),IF(LEN(J40)=7,MID(J40,2,3),IF(LEN(J40)=8,MID(J40,3,3),IF(LEN(J40)=9,MID(J40,4,3))))))))</f>
        <v>750</v>
      </c>
      <c r="AG74" s="501"/>
      <c r="AH74" s="503" t="str">
        <f>IF(J40&lt;1,"",RIGHT(J40,3))</f>
        <v>000</v>
      </c>
      <c r="AI74" s="505"/>
      <c r="AJ74" s="2"/>
      <c r="AK74" s="766"/>
      <c r="AL74" s="766"/>
      <c r="AM74" s="766"/>
      <c r="AN74" s="766"/>
      <c r="AO74" s="766"/>
      <c r="AP74" s="766"/>
      <c r="AQ74" s="766"/>
      <c r="AR74" s="766"/>
      <c r="AS74" s="766"/>
      <c r="AT74" s="766"/>
      <c r="AU74" s="766"/>
      <c r="AV74" s="766"/>
      <c r="AW74" s="766"/>
      <c r="AX74" s="766"/>
      <c r="AY74" s="766"/>
      <c r="AZ74" s="766"/>
      <c r="BA74" s="766"/>
      <c r="BB74" s="766"/>
      <c r="BC74" s="766"/>
      <c r="BD74" s="766"/>
      <c r="BE74" s="766"/>
      <c r="BF74" s="766"/>
      <c r="BG74" s="766"/>
      <c r="BH74" s="766"/>
      <c r="BI74" s="766"/>
      <c r="BJ74" s="766"/>
      <c r="BK74" s="766"/>
      <c r="BL74" s="766"/>
      <c r="BM74" s="766"/>
      <c r="BN74" s="766"/>
      <c r="BO74" s="766"/>
      <c r="BP74" s="766"/>
      <c r="BQ74" s="766"/>
      <c r="BR74" s="766"/>
      <c r="BS74" s="766"/>
      <c r="BT74" s="766"/>
      <c r="BU74" s="766"/>
      <c r="BV74" s="766"/>
      <c r="BW74" s="766"/>
      <c r="BX74" s="766"/>
      <c r="BY74" s="766"/>
      <c r="BZ74" s="766"/>
      <c r="CA74" s="766"/>
      <c r="CB74" s="766"/>
      <c r="CC74" s="766"/>
      <c r="CD74" s="766"/>
      <c r="CE74" s="766"/>
      <c r="CF74" s="766"/>
      <c r="CG74" s="766"/>
      <c r="CH74" s="766"/>
      <c r="CI74" s="766"/>
      <c r="CJ74" s="766"/>
      <c r="CK74" s="766"/>
      <c r="CL74" s="766"/>
      <c r="CM74" s="766"/>
      <c r="CN74" s="766"/>
      <c r="CO74" s="766"/>
      <c r="CP74" s="766"/>
      <c r="CQ74" s="766"/>
      <c r="CR74" s="766"/>
      <c r="CS74" s="766"/>
      <c r="CT74" s="766"/>
      <c r="CU74" s="766"/>
      <c r="CV74" s="766"/>
      <c r="CW74" s="766"/>
      <c r="CX74" s="766"/>
      <c r="CY74" s="766"/>
      <c r="CZ74" s="766"/>
      <c r="DA74" s="766"/>
      <c r="DB74" s="766"/>
      <c r="DC74" s="766"/>
      <c r="DD74" s="766"/>
      <c r="DE74" s="766"/>
      <c r="DF74" s="766"/>
      <c r="DG74" s="766"/>
      <c r="DH74" s="766"/>
      <c r="DI74" s="766"/>
      <c r="DJ74" s="766"/>
      <c r="DK74" s="766"/>
      <c r="DL74" s="766"/>
      <c r="DM74" s="766"/>
      <c r="DN74" s="766"/>
      <c r="DO74" s="766"/>
      <c r="DP74" s="766"/>
      <c r="DQ74" s="766"/>
      <c r="DR74" s="766"/>
      <c r="DS74" s="766"/>
      <c r="DT74" s="766"/>
      <c r="DU74" s="766"/>
      <c r="DV74" s="766"/>
      <c r="DW74" s="766"/>
      <c r="DX74" s="766"/>
      <c r="DY74" s="766"/>
      <c r="DZ74" s="766"/>
      <c r="EA74" s="766"/>
      <c r="EB74" s="766"/>
    </row>
    <row r="75" spans="2:138" ht="9.75" customHeight="1" x14ac:dyDescent="0.15">
      <c r="B75" s="744"/>
      <c r="C75" s="745"/>
      <c r="D75" s="745"/>
      <c r="E75" s="745"/>
      <c r="F75" s="776"/>
      <c r="G75" s="779"/>
      <c r="H75" s="779"/>
      <c r="I75" s="779"/>
      <c r="J75" s="779"/>
      <c r="K75" s="779"/>
      <c r="L75" s="779"/>
      <c r="M75" s="779"/>
      <c r="N75" s="779"/>
      <c r="O75" s="779"/>
      <c r="P75" s="779"/>
      <c r="Q75" s="779"/>
      <c r="R75" s="779"/>
      <c r="S75" s="780"/>
      <c r="T75" s="91"/>
      <c r="U75" s="2"/>
      <c r="V75" s="495"/>
      <c r="W75" s="496"/>
      <c r="X75" s="496"/>
      <c r="Y75" s="496"/>
      <c r="Z75" s="496"/>
      <c r="AA75" s="496"/>
      <c r="AB75" s="496"/>
      <c r="AC75" s="497"/>
      <c r="AD75" s="501"/>
      <c r="AE75" s="501"/>
      <c r="AF75" s="503"/>
      <c r="AG75" s="501"/>
      <c r="AH75" s="503"/>
      <c r="AI75" s="505"/>
      <c r="AJ75" s="2"/>
      <c r="AK75" s="766"/>
      <c r="AL75" s="766"/>
      <c r="AM75" s="766"/>
      <c r="AN75" s="766"/>
      <c r="AO75" s="766"/>
      <c r="AP75" s="766"/>
      <c r="AQ75" s="766"/>
      <c r="AR75" s="766"/>
      <c r="AS75" s="766"/>
      <c r="AT75" s="766"/>
      <c r="AU75" s="766"/>
      <c r="AV75" s="766"/>
      <c r="AW75" s="766"/>
      <c r="AX75" s="766"/>
      <c r="AY75" s="766"/>
      <c r="AZ75" s="766"/>
      <c r="BA75" s="766"/>
      <c r="BB75" s="766"/>
      <c r="BC75" s="766"/>
      <c r="BD75" s="766"/>
      <c r="BE75" s="766"/>
      <c r="BF75" s="766"/>
      <c r="BG75" s="766"/>
      <c r="BH75" s="766"/>
      <c r="BI75" s="766"/>
      <c r="BJ75" s="766"/>
      <c r="BK75" s="766"/>
      <c r="BL75" s="766"/>
      <c r="BM75" s="766"/>
      <c r="BN75" s="766"/>
      <c r="BO75" s="766"/>
      <c r="BP75" s="766"/>
      <c r="BQ75" s="766"/>
      <c r="BR75" s="766"/>
      <c r="BS75" s="766"/>
      <c r="BT75" s="766"/>
      <c r="BU75" s="766"/>
      <c r="BV75" s="766"/>
      <c r="BW75" s="766"/>
      <c r="BX75" s="766"/>
      <c r="BY75" s="766"/>
      <c r="BZ75" s="766"/>
      <c r="CA75" s="766"/>
      <c r="CB75" s="766"/>
      <c r="CC75" s="766"/>
      <c r="CD75" s="766"/>
      <c r="CE75" s="766"/>
      <c r="CF75" s="766"/>
      <c r="CG75" s="766"/>
      <c r="CH75" s="766"/>
      <c r="CI75" s="766"/>
      <c r="CJ75" s="766"/>
      <c r="CK75" s="766"/>
      <c r="CL75" s="766"/>
      <c r="CM75" s="766"/>
      <c r="CN75" s="766"/>
      <c r="CO75" s="766"/>
      <c r="CP75" s="766"/>
      <c r="CQ75" s="766"/>
      <c r="CR75" s="766"/>
      <c r="CS75" s="766"/>
      <c r="CT75" s="766"/>
      <c r="CU75" s="766"/>
      <c r="CV75" s="766"/>
      <c r="CW75" s="766"/>
      <c r="CX75" s="766"/>
      <c r="CY75" s="766"/>
      <c r="CZ75" s="766"/>
      <c r="DA75" s="766"/>
      <c r="DB75" s="766"/>
      <c r="DC75" s="766"/>
      <c r="DD75" s="766"/>
      <c r="DE75" s="766"/>
      <c r="DF75" s="766"/>
      <c r="DG75" s="766"/>
      <c r="DH75" s="766"/>
      <c r="DI75" s="766"/>
      <c r="DJ75" s="766"/>
      <c r="DK75" s="766"/>
      <c r="DL75" s="766"/>
      <c r="DM75" s="766"/>
      <c r="DN75" s="766"/>
      <c r="DO75" s="766"/>
      <c r="DP75" s="766"/>
      <c r="DQ75" s="766"/>
      <c r="DR75" s="766"/>
      <c r="DS75" s="766"/>
      <c r="DT75" s="766"/>
      <c r="DU75" s="766"/>
      <c r="DV75" s="766"/>
      <c r="DW75" s="766"/>
      <c r="DX75" s="766"/>
      <c r="DY75" s="766"/>
      <c r="DZ75" s="766"/>
      <c r="EA75" s="766"/>
      <c r="EB75" s="766"/>
    </row>
    <row r="76" spans="2:138" ht="9.75" customHeight="1" x14ac:dyDescent="0.15">
      <c r="B76" s="744"/>
      <c r="C76" s="745"/>
      <c r="D76" s="745"/>
      <c r="E76" s="745"/>
      <c r="F76" s="779" t="str">
        <f>IF(I20="","",I20)</f>
        <v>新潟市中央区稲荷町3535番地1</v>
      </c>
      <c r="G76" s="779"/>
      <c r="H76" s="779"/>
      <c r="I76" s="779"/>
      <c r="J76" s="779"/>
      <c r="K76" s="779"/>
      <c r="L76" s="779"/>
      <c r="M76" s="779"/>
      <c r="N76" s="779"/>
      <c r="O76" s="779"/>
      <c r="P76" s="779"/>
      <c r="Q76" s="779"/>
      <c r="R76" s="779"/>
      <c r="S76" s="780"/>
      <c r="T76" s="91"/>
      <c r="U76" s="2"/>
      <c r="V76" s="498"/>
      <c r="W76" s="499"/>
      <c r="X76" s="499"/>
      <c r="Y76" s="499"/>
      <c r="Z76" s="499"/>
      <c r="AA76" s="499"/>
      <c r="AB76" s="499"/>
      <c r="AC76" s="500"/>
      <c r="AD76" s="502"/>
      <c r="AE76" s="502"/>
      <c r="AF76" s="504"/>
      <c r="AG76" s="502"/>
      <c r="AH76" s="504"/>
      <c r="AI76" s="506"/>
      <c r="AJ76" s="2"/>
      <c r="AK76" s="766"/>
      <c r="AL76" s="766"/>
      <c r="AM76" s="766"/>
      <c r="AN76" s="766"/>
      <c r="AO76" s="766"/>
      <c r="AP76" s="766"/>
      <c r="AQ76" s="766"/>
      <c r="AR76" s="766"/>
      <c r="AS76" s="766"/>
      <c r="AT76" s="766"/>
      <c r="AU76" s="766"/>
      <c r="AV76" s="766"/>
      <c r="AW76" s="766"/>
      <c r="AX76" s="766"/>
      <c r="AY76" s="766"/>
      <c r="AZ76" s="766"/>
      <c r="BA76" s="766"/>
      <c r="BB76" s="766"/>
      <c r="BC76" s="766"/>
      <c r="BD76" s="766"/>
      <c r="BE76" s="766"/>
      <c r="BF76" s="766"/>
      <c r="BG76" s="766"/>
      <c r="BH76" s="766"/>
      <c r="BI76" s="766"/>
      <c r="BJ76" s="766"/>
      <c r="BK76" s="766"/>
      <c r="BL76" s="766"/>
      <c r="BM76" s="766"/>
      <c r="BN76" s="766"/>
      <c r="BO76" s="766"/>
      <c r="BP76" s="766"/>
      <c r="BQ76" s="766"/>
      <c r="BR76" s="766"/>
      <c r="BS76" s="766"/>
      <c r="BT76" s="766"/>
      <c r="BU76" s="766"/>
      <c r="BV76" s="766"/>
      <c r="BW76" s="766"/>
      <c r="BX76" s="766"/>
      <c r="BY76" s="766"/>
      <c r="BZ76" s="766"/>
      <c r="CA76" s="766"/>
      <c r="CB76" s="766"/>
      <c r="CC76" s="766"/>
      <c r="CD76" s="766"/>
      <c r="CE76" s="766"/>
      <c r="CF76" s="766"/>
      <c r="CG76" s="766"/>
      <c r="CH76" s="766"/>
      <c r="CI76" s="766"/>
      <c r="CJ76" s="766"/>
      <c r="CK76" s="766"/>
      <c r="CL76" s="766"/>
      <c r="CM76" s="766"/>
      <c r="CN76" s="766"/>
      <c r="CO76" s="766"/>
      <c r="CP76" s="766"/>
      <c r="CQ76" s="766"/>
      <c r="CR76" s="766"/>
      <c r="CS76" s="766"/>
      <c r="CT76" s="766"/>
      <c r="CU76" s="766"/>
      <c r="CV76" s="766"/>
      <c r="CW76" s="766"/>
      <c r="CX76" s="766"/>
      <c r="CY76" s="766"/>
      <c r="CZ76" s="766"/>
      <c r="DA76" s="766"/>
      <c r="DB76" s="766"/>
      <c r="DC76" s="766"/>
      <c r="DD76" s="766"/>
      <c r="DE76" s="766"/>
      <c r="DF76" s="766"/>
      <c r="DG76" s="766"/>
      <c r="DH76" s="766"/>
      <c r="DI76" s="766"/>
      <c r="DJ76" s="766"/>
      <c r="DK76" s="766"/>
      <c r="DL76" s="766"/>
      <c r="DM76" s="766"/>
      <c r="DN76" s="766"/>
      <c r="DO76" s="766"/>
      <c r="DP76" s="766"/>
      <c r="DQ76" s="766"/>
      <c r="DR76" s="766"/>
      <c r="DS76" s="766"/>
      <c r="DT76" s="766"/>
      <c r="DU76" s="766"/>
      <c r="DV76" s="766"/>
      <c r="DW76" s="766"/>
      <c r="DX76" s="766"/>
      <c r="DY76" s="766"/>
      <c r="DZ76" s="766"/>
      <c r="EA76" s="766"/>
      <c r="EB76" s="766"/>
    </row>
    <row r="77" spans="2:138" ht="9.75" customHeight="1" x14ac:dyDescent="0.15">
      <c r="B77" s="744"/>
      <c r="C77" s="745"/>
      <c r="D77" s="745"/>
      <c r="E77" s="745"/>
      <c r="F77" s="779"/>
      <c r="G77" s="779"/>
      <c r="H77" s="779"/>
      <c r="I77" s="779"/>
      <c r="J77" s="779"/>
      <c r="K77" s="779"/>
      <c r="L77" s="779"/>
      <c r="M77" s="779"/>
      <c r="N77" s="779"/>
      <c r="O77" s="779"/>
      <c r="P77" s="779"/>
      <c r="Q77" s="779"/>
      <c r="R77" s="779"/>
      <c r="S77" s="780"/>
      <c r="T77" s="91"/>
      <c r="U77" s="2"/>
      <c r="V77" s="507" t="s">
        <v>18</v>
      </c>
      <c r="W77" s="508"/>
      <c r="X77" s="508"/>
      <c r="Y77" s="508"/>
      <c r="Z77" s="508"/>
      <c r="AA77" s="508"/>
      <c r="AB77" s="508"/>
      <c r="AC77" s="509"/>
      <c r="AD77" s="516" t="str">
        <f>IF(LEN(J42)&lt;=6,"",IF(LEN(J42)=7,LEFT(J42,1),IF(LEN(J42)=8,LEFT(J42,2),IF(LEN(J42)=9,LEFT(J42,3)))))</f>
        <v/>
      </c>
      <c r="AE77" s="516"/>
      <c r="AF77" s="517" t="str">
        <f>IF(LEN(J42)&lt;=3,"",IF(LEN(J42)=4,LEFT(J42,1),IF(LEN(J42)=5,LEFT(J42,2),IF(LEN(J42)=6,LEFT(J42,3),IF(LEN(J42)=7,MID(J42,2,3),IF(LEN(J42)=8,MID(J42,3,3),IF(LEN(J42)=9,MID(J42,4,3))))))))</f>
        <v>550</v>
      </c>
      <c r="AG77" s="516"/>
      <c r="AH77" s="517" t="str">
        <f>IF(J42&lt;1,"",RIGHT(J42,3))</f>
        <v>000</v>
      </c>
      <c r="AI77" s="518"/>
      <c r="AJ77" s="2"/>
      <c r="AK77" s="766"/>
      <c r="AL77" s="766"/>
      <c r="AM77" s="766"/>
      <c r="AN77" s="766"/>
      <c r="AO77" s="766"/>
      <c r="AP77" s="766"/>
      <c r="AQ77" s="766"/>
      <c r="AR77" s="766"/>
      <c r="AS77" s="766"/>
      <c r="AT77" s="766"/>
      <c r="AU77" s="766"/>
      <c r="AV77" s="766"/>
      <c r="AW77" s="766"/>
      <c r="AX77" s="766"/>
      <c r="AY77" s="766"/>
      <c r="AZ77" s="766"/>
      <c r="BA77" s="766"/>
      <c r="BB77" s="766"/>
      <c r="BC77" s="766"/>
      <c r="BD77" s="766"/>
      <c r="BE77" s="766"/>
      <c r="BF77" s="766"/>
      <c r="BG77" s="766"/>
      <c r="BH77" s="766"/>
      <c r="BI77" s="766"/>
      <c r="BJ77" s="766"/>
      <c r="BK77" s="766"/>
      <c r="BL77" s="766"/>
      <c r="BM77" s="766"/>
      <c r="BN77" s="766"/>
      <c r="BO77" s="766"/>
      <c r="BP77" s="766"/>
      <c r="BQ77" s="766"/>
      <c r="BR77" s="766"/>
      <c r="BS77" s="766"/>
      <c r="BT77" s="766"/>
      <c r="BU77" s="766"/>
      <c r="BV77" s="766"/>
      <c r="BW77" s="766"/>
      <c r="BX77" s="766"/>
      <c r="BY77" s="766"/>
      <c r="BZ77" s="766"/>
      <c r="CA77" s="766"/>
      <c r="CB77" s="766"/>
      <c r="CC77" s="766"/>
      <c r="CD77" s="766"/>
      <c r="CE77" s="766"/>
      <c r="CF77" s="766"/>
      <c r="CG77" s="766"/>
      <c r="CH77" s="766"/>
      <c r="CI77" s="766"/>
      <c r="CJ77" s="766"/>
      <c r="CK77" s="766"/>
      <c r="CL77" s="766"/>
      <c r="CM77" s="766"/>
      <c r="CN77" s="766"/>
      <c r="CO77" s="766"/>
      <c r="CP77" s="766"/>
      <c r="CQ77" s="766"/>
      <c r="CR77" s="766"/>
      <c r="CS77" s="766"/>
      <c r="CT77" s="766"/>
      <c r="CU77" s="766"/>
      <c r="CV77" s="766"/>
      <c r="CW77" s="766"/>
      <c r="CX77" s="766"/>
      <c r="CY77" s="766"/>
      <c r="CZ77" s="766"/>
      <c r="DA77" s="766"/>
      <c r="DB77" s="766"/>
      <c r="DC77" s="766"/>
      <c r="DD77" s="766"/>
      <c r="DE77" s="766"/>
      <c r="DF77" s="766"/>
      <c r="DG77" s="766"/>
      <c r="DH77" s="766"/>
      <c r="DI77" s="766"/>
      <c r="DJ77" s="766"/>
      <c r="DK77" s="766"/>
      <c r="DL77" s="766"/>
      <c r="DM77" s="766"/>
      <c r="DN77" s="766"/>
      <c r="DO77" s="766"/>
      <c r="DP77" s="766"/>
      <c r="DQ77" s="766"/>
      <c r="DR77" s="766"/>
      <c r="DS77" s="766"/>
      <c r="DT77" s="766"/>
      <c r="DU77" s="766"/>
      <c r="DV77" s="766"/>
      <c r="DW77" s="766"/>
      <c r="DX77" s="766"/>
      <c r="DY77" s="766"/>
      <c r="DZ77" s="766"/>
      <c r="EA77" s="766"/>
      <c r="EB77" s="766"/>
      <c r="EF77" s="4"/>
    </row>
    <row r="78" spans="2:138" ht="9.75" customHeight="1" x14ac:dyDescent="0.15">
      <c r="B78" s="744"/>
      <c r="C78" s="745"/>
      <c r="D78" s="745"/>
      <c r="E78" s="745"/>
      <c r="F78" s="779" t="str">
        <f>IF(I22="","",I22)</f>
        <v>（株）近藤組</v>
      </c>
      <c r="G78" s="779"/>
      <c r="H78" s="779"/>
      <c r="I78" s="779"/>
      <c r="J78" s="779"/>
      <c r="K78" s="779"/>
      <c r="L78" s="779"/>
      <c r="M78" s="779"/>
      <c r="N78" s="779"/>
      <c r="O78" s="779"/>
      <c r="P78" s="779"/>
      <c r="Q78" s="779"/>
      <c r="R78" s="779"/>
      <c r="S78" s="780"/>
      <c r="T78" s="91"/>
      <c r="U78" s="2"/>
      <c r="V78" s="510"/>
      <c r="W78" s="511"/>
      <c r="X78" s="511"/>
      <c r="Y78" s="511"/>
      <c r="Z78" s="511"/>
      <c r="AA78" s="511"/>
      <c r="AB78" s="511"/>
      <c r="AC78" s="512"/>
      <c r="AD78" s="501"/>
      <c r="AE78" s="501"/>
      <c r="AF78" s="503"/>
      <c r="AG78" s="501"/>
      <c r="AH78" s="503"/>
      <c r="AI78" s="505"/>
      <c r="AJ78" s="2"/>
      <c r="AK78" s="766"/>
      <c r="AL78" s="766"/>
      <c r="AM78" s="766"/>
      <c r="AN78" s="766"/>
      <c r="AO78" s="766"/>
      <c r="AP78" s="766"/>
      <c r="AQ78" s="766"/>
      <c r="AR78" s="766"/>
      <c r="AS78" s="766"/>
      <c r="AT78" s="766"/>
      <c r="AU78" s="766"/>
      <c r="AV78" s="766"/>
      <c r="AW78" s="766"/>
      <c r="AX78" s="766"/>
      <c r="AY78" s="766"/>
      <c r="AZ78" s="766"/>
      <c r="BA78" s="766"/>
      <c r="BB78" s="766"/>
      <c r="BC78" s="766"/>
      <c r="BD78" s="766"/>
      <c r="BE78" s="766"/>
      <c r="BF78" s="766"/>
      <c r="BG78" s="766"/>
      <c r="BH78" s="766"/>
      <c r="BI78" s="766"/>
      <c r="BJ78" s="766"/>
      <c r="BK78" s="766"/>
      <c r="BL78" s="766"/>
      <c r="BM78" s="766"/>
      <c r="BN78" s="766"/>
      <c r="BO78" s="766"/>
      <c r="BP78" s="766"/>
      <c r="BQ78" s="766"/>
      <c r="BR78" s="766"/>
      <c r="BS78" s="766"/>
      <c r="BT78" s="766"/>
      <c r="BU78" s="766"/>
      <c r="BV78" s="766"/>
      <c r="BW78" s="766"/>
      <c r="BX78" s="766"/>
      <c r="BY78" s="766"/>
      <c r="BZ78" s="766"/>
      <c r="CA78" s="766"/>
      <c r="CB78" s="766"/>
      <c r="CC78" s="766"/>
      <c r="CD78" s="766"/>
      <c r="CE78" s="766"/>
      <c r="CF78" s="766"/>
      <c r="CG78" s="766"/>
      <c r="CH78" s="766"/>
      <c r="CI78" s="766"/>
      <c r="CJ78" s="766"/>
      <c r="CK78" s="766"/>
      <c r="CL78" s="766"/>
      <c r="CM78" s="766"/>
      <c r="CN78" s="766"/>
      <c r="CO78" s="766"/>
      <c r="CP78" s="766"/>
      <c r="CQ78" s="766"/>
      <c r="CR78" s="766"/>
      <c r="CS78" s="766"/>
      <c r="CT78" s="766"/>
      <c r="CU78" s="766"/>
      <c r="CV78" s="766"/>
      <c r="CW78" s="766"/>
      <c r="CX78" s="766"/>
      <c r="CY78" s="766"/>
      <c r="CZ78" s="766"/>
      <c r="DA78" s="766"/>
      <c r="DB78" s="766"/>
      <c r="DC78" s="766"/>
      <c r="DD78" s="766"/>
      <c r="DE78" s="766"/>
      <c r="DF78" s="766"/>
      <c r="DG78" s="766"/>
      <c r="DH78" s="766"/>
      <c r="DI78" s="766"/>
      <c r="DJ78" s="766"/>
      <c r="DK78" s="766"/>
      <c r="DL78" s="766"/>
      <c r="DM78" s="766"/>
      <c r="DN78" s="766"/>
      <c r="DO78" s="766"/>
      <c r="DP78" s="766"/>
      <c r="DQ78" s="766"/>
      <c r="DR78" s="766"/>
      <c r="DS78" s="766"/>
      <c r="DT78" s="766"/>
      <c r="DU78" s="766"/>
      <c r="DV78" s="766"/>
      <c r="DW78" s="766"/>
      <c r="DX78" s="766"/>
      <c r="DY78" s="766"/>
      <c r="DZ78" s="766"/>
      <c r="EA78" s="766"/>
      <c r="EB78" s="766"/>
    </row>
    <row r="79" spans="2:138" ht="9.75" customHeight="1" x14ac:dyDescent="0.15">
      <c r="B79" s="744"/>
      <c r="C79" s="745"/>
      <c r="D79" s="745"/>
      <c r="E79" s="745"/>
      <c r="F79" s="779"/>
      <c r="G79" s="779"/>
      <c r="H79" s="779"/>
      <c r="I79" s="779"/>
      <c r="J79" s="779"/>
      <c r="K79" s="779"/>
      <c r="L79" s="779"/>
      <c r="M79" s="779"/>
      <c r="N79" s="779"/>
      <c r="O79" s="779"/>
      <c r="P79" s="779"/>
      <c r="Q79" s="779"/>
      <c r="R79" s="779"/>
      <c r="S79" s="780"/>
      <c r="T79" s="91"/>
      <c r="U79" s="2"/>
      <c r="V79" s="513"/>
      <c r="W79" s="514"/>
      <c r="X79" s="514"/>
      <c r="Y79" s="514"/>
      <c r="Z79" s="514"/>
      <c r="AA79" s="514"/>
      <c r="AB79" s="514"/>
      <c r="AC79" s="515"/>
      <c r="AD79" s="502"/>
      <c r="AE79" s="502"/>
      <c r="AF79" s="504"/>
      <c r="AG79" s="502"/>
      <c r="AH79" s="504"/>
      <c r="AI79" s="506"/>
      <c r="AJ79" s="2"/>
      <c r="AK79" s="766"/>
      <c r="AL79" s="766"/>
      <c r="AM79" s="766"/>
      <c r="AN79" s="766"/>
      <c r="AO79" s="766"/>
      <c r="AP79" s="766"/>
      <c r="AQ79" s="766"/>
      <c r="AR79" s="766"/>
      <c r="AS79" s="766"/>
      <c r="AT79" s="766"/>
      <c r="AU79" s="766"/>
      <c r="AV79" s="766"/>
      <c r="AW79" s="766"/>
      <c r="AX79" s="766"/>
      <c r="AY79" s="766"/>
      <c r="AZ79" s="766"/>
      <c r="BA79" s="766"/>
      <c r="BB79" s="766"/>
      <c r="BC79" s="766"/>
      <c r="BD79" s="766"/>
      <c r="BE79" s="766"/>
      <c r="BF79" s="766"/>
      <c r="BG79" s="766"/>
      <c r="BH79" s="766"/>
      <c r="BI79" s="766"/>
      <c r="BJ79" s="766"/>
      <c r="BK79" s="766"/>
      <c r="BL79" s="766"/>
      <c r="BM79" s="766"/>
      <c r="BN79" s="766"/>
      <c r="BO79" s="766"/>
      <c r="BP79" s="766"/>
      <c r="BQ79" s="766"/>
      <c r="BR79" s="766"/>
      <c r="BS79" s="766"/>
      <c r="BT79" s="766"/>
      <c r="BU79" s="766"/>
      <c r="BV79" s="766"/>
      <c r="BW79" s="766"/>
      <c r="BX79" s="766"/>
      <c r="BY79" s="766"/>
      <c r="BZ79" s="766"/>
      <c r="CA79" s="766"/>
      <c r="CB79" s="766"/>
      <c r="CC79" s="766"/>
      <c r="CD79" s="766"/>
      <c r="CE79" s="766"/>
      <c r="CF79" s="766"/>
      <c r="CG79" s="766"/>
      <c r="CH79" s="766"/>
      <c r="CI79" s="766"/>
      <c r="CJ79" s="766"/>
      <c r="CK79" s="766"/>
      <c r="CL79" s="766"/>
      <c r="CM79" s="766"/>
      <c r="CN79" s="766"/>
      <c r="CO79" s="766"/>
      <c r="CP79" s="766"/>
      <c r="CQ79" s="766"/>
      <c r="CR79" s="766"/>
      <c r="CS79" s="766"/>
      <c r="CT79" s="766"/>
      <c r="CU79" s="766"/>
      <c r="CV79" s="766"/>
      <c r="CW79" s="766"/>
      <c r="CX79" s="766"/>
      <c r="CY79" s="766"/>
      <c r="CZ79" s="766"/>
      <c r="DA79" s="766"/>
      <c r="DB79" s="766"/>
      <c r="DC79" s="766"/>
      <c r="DD79" s="766"/>
      <c r="DE79" s="766"/>
      <c r="DF79" s="766"/>
      <c r="DG79" s="766"/>
      <c r="DH79" s="766"/>
      <c r="DI79" s="766"/>
      <c r="DJ79" s="766"/>
      <c r="DK79" s="766"/>
      <c r="DL79" s="766"/>
      <c r="DM79" s="766"/>
      <c r="DN79" s="766"/>
      <c r="DO79" s="766"/>
      <c r="DP79" s="766"/>
      <c r="DQ79" s="766"/>
      <c r="DR79" s="766"/>
      <c r="DS79" s="766"/>
      <c r="DT79" s="766"/>
      <c r="DU79" s="766"/>
      <c r="DV79" s="766"/>
      <c r="DW79" s="766"/>
      <c r="DX79" s="766"/>
      <c r="DY79" s="766"/>
      <c r="DZ79" s="766"/>
      <c r="EA79" s="766"/>
      <c r="EB79" s="766"/>
    </row>
    <row r="80" spans="2:138" ht="9.75" customHeight="1" x14ac:dyDescent="0.15">
      <c r="B80" s="744"/>
      <c r="C80" s="745"/>
      <c r="D80" s="745"/>
      <c r="E80" s="745"/>
      <c r="F80" s="779" t="str">
        <f>IF(I24="","",I24)</f>
        <v>025-222-2141</v>
      </c>
      <c r="G80" s="779"/>
      <c r="H80" s="779"/>
      <c r="I80" s="779"/>
      <c r="J80" s="779"/>
      <c r="K80" s="779"/>
      <c r="L80" s="779"/>
      <c r="M80" s="779"/>
      <c r="N80" s="779"/>
      <c r="O80" s="779"/>
      <c r="P80" s="779"/>
      <c r="Q80" s="779"/>
      <c r="R80" s="798" t="s">
        <v>7</v>
      </c>
      <c r="S80" s="799"/>
      <c r="T80" s="92"/>
      <c r="U80" s="2"/>
      <c r="V80" s="507" t="s">
        <v>19</v>
      </c>
      <c r="W80" s="508"/>
      <c r="X80" s="508"/>
      <c r="Y80" s="508"/>
      <c r="Z80" s="508"/>
      <c r="AA80" s="508"/>
      <c r="AB80" s="508"/>
      <c r="AC80" s="509"/>
      <c r="AD80" s="516" t="str">
        <f>IF(LEN(Q42)&lt;=6,"",IF(LEN(Q42)=7,LEFT(Q42,1),IF(LEN(Q42)=8,LEFT(Q42,2),IF(LEN(Q42)=9,LEFT(Q42,3)))))</f>
        <v>3</v>
      </c>
      <c r="AE80" s="516"/>
      <c r="AF80" s="517" t="str">
        <f>IF(LEN(Q42)&lt;=3,"",IF(LEN(Q42)=4,LEFT(Q42,1),IF(LEN(Q42)=5,LEFT(Q42,2),IF(LEN(Q42)=6,LEFT(Q42,3),IF(LEN(Q42)=7,MID(Q42,2,3),IF(LEN(Q42)=8,MID(Q42,3,3),IF(LEN(Q42)=9,MID(Q42,4,3))))))))</f>
        <v>300</v>
      </c>
      <c r="AG80" s="516"/>
      <c r="AH80" s="517" t="str">
        <f>IF(Q42&lt;1,"",RIGHT(Q42,3))</f>
        <v>000</v>
      </c>
      <c r="AI80" s="518"/>
      <c r="AJ80" s="2"/>
      <c r="AK80" s="766"/>
      <c r="AL80" s="766"/>
      <c r="AM80" s="766"/>
      <c r="AN80" s="766"/>
      <c r="AO80" s="766"/>
      <c r="AP80" s="766"/>
      <c r="AQ80" s="766"/>
      <c r="AR80" s="766"/>
      <c r="AS80" s="766"/>
      <c r="AT80" s="766"/>
      <c r="AU80" s="766"/>
      <c r="AV80" s="766"/>
      <c r="AW80" s="766"/>
      <c r="AX80" s="766"/>
      <c r="AY80" s="766"/>
      <c r="AZ80" s="766"/>
      <c r="BA80" s="766"/>
      <c r="BB80" s="766"/>
      <c r="BC80" s="766"/>
      <c r="BD80" s="766"/>
      <c r="BE80" s="766"/>
      <c r="BF80" s="766"/>
      <c r="BG80" s="766"/>
      <c r="BH80" s="766"/>
      <c r="BI80" s="766"/>
      <c r="BJ80" s="766"/>
      <c r="BK80" s="766"/>
      <c r="BL80" s="766"/>
      <c r="BM80" s="766"/>
      <c r="BN80" s="766"/>
      <c r="BO80" s="766"/>
      <c r="BP80" s="766"/>
      <c r="BQ80" s="766"/>
      <c r="BR80" s="766"/>
      <c r="BS80" s="766"/>
      <c r="BT80" s="766"/>
      <c r="BU80" s="766"/>
      <c r="BV80" s="766"/>
      <c r="BW80" s="766"/>
      <c r="BX80" s="766"/>
      <c r="BY80" s="766"/>
      <c r="BZ80" s="766"/>
      <c r="CA80" s="766"/>
      <c r="CB80" s="766"/>
      <c r="CC80" s="766"/>
      <c r="CD80" s="766"/>
      <c r="CE80" s="766"/>
      <c r="CF80" s="766"/>
      <c r="CG80" s="766"/>
      <c r="CH80" s="766"/>
      <c r="CI80" s="766"/>
      <c r="CJ80" s="766"/>
      <c r="CK80" s="766"/>
      <c r="CL80" s="766"/>
      <c r="CM80" s="766"/>
      <c r="CN80" s="766"/>
      <c r="CO80" s="766"/>
      <c r="CP80" s="766"/>
      <c r="CQ80" s="766"/>
      <c r="CR80" s="766"/>
      <c r="CS80" s="766"/>
      <c r="CT80" s="766"/>
      <c r="CU80" s="766"/>
      <c r="CV80" s="766"/>
      <c r="CW80" s="766"/>
      <c r="CX80" s="766"/>
      <c r="CY80" s="766"/>
      <c r="CZ80" s="766"/>
      <c r="DA80" s="766"/>
      <c r="DB80" s="766"/>
      <c r="DC80" s="766"/>
      <c r="DD80" s="766"/>
      <c r="DE80" s="766"/>
      <c r="DF80" s="766"/>
      <c r="DG80" s="766"/>
      <c r="DH80" s="766"/>
      <c r="DI80" s="766"/>
      <c r="DJ80" s="766"/>
      <c r="DK80" s="766"/>
      <c r="DL80" s="766"/>
      <c r="DM80" s="766"/>
      <c r="DN80" s="766"/>
      <c r="DO80" s="766"/>
      <c r="DP80" s="766"/>
      <c r="DQ80" s="766"/>
      <c r="DR80" s="766"/>
      <c r="DS80" s="766"/>
      <c r="DT80" s="766"/>
      <c r="DU80" s="766"/>
      <c r="DV80" s="766"/>
      <c r="DW80" s="766"/>
      <c r="DX80" s="766"/>
      <c r="DY80" s="766"/>
      <c r="DZ80" s="766"/>
      <c r="EA80" s="766"/>
      <c r="EB80" s="766"/>
    </row>
    <row r="81" spans="2:132" ht="9.75" customHeight="1" x14ac:dyDescent="0.15">
      <c r="B81" s="747"/>
      <c r="C81" s="748"/>
      <c r="D81" s="748"/>
      <c r="E81" s="748"/>
      <c r="F81" s="797"/>
      <c r="G81" s="797"/>
      <c r="H81" s="797"/>
      <c r="I81" s="797"/>
      <c r="J81" s="797"/>
      <c r="K81" s="797"/>
      <c r="L81" s="797"/>
      <c r="M81" s="797"/>
      <c r="N81" s="797"/>
      <c r="O81" s="797"/>
      <c r="P81" s="797"/>
      <c r="Q81" s="797"/>
      <c r="R81" s="800"/>
      <c r="S81" s="801"/>
      <c r="T81" s="92"/>
      <c r="U81" s="21"/>
      <c r="V81" s="510"/>
      <c r="W81" s="511"/>
      <c r="X81" s="511"/>
      <c r="Y81" s="511"/>
      <c r="Z81" s="511"/>
      <c r="AA81" s="511"/>
      <c r="AB81" s="511"/>
      <c r="AC81" s="512"/>
      <c r="AD81" s="501"/>
      <c r="AE81" s="501"/>
      <c r="AF81" s="503"/>
      <c r="AG81" s="501"/>
      <c r="AH81" s="503"/>
      <c r="AI81" s="505"/>
      <c r="AJ81" s="2"/>
      <c r="AK81" s="766"/>
      <c r="AL81" s="766"/>
      <c r="AM81" s="766"/>
      <c r="AN81" s="766"/>
      <c r="AO81" s="766"/>
      <c r="AP81" s="766"/>
      <c r="AQ81" s="766"/>
      <c r="AR81" s="766"/>
      <c r="AS81" s="766"/>
      <c r="AT81" s="766"/>
      <c r="AU81" s="766"/>
      <c r="AV81" s="766"/>
      <c r="AW81" s="766"/>
      <c r="AX81" s="766"/>
      <c r="AY81" s="766"/>
      <c r="AZ81" s="766"/>
      <c r="BA81" s="766"/>
      <c r="BB81" s="766"/>
      <c r="BC81" s="766"/>
      <c r="BD81" s="766"/>
      <c r="BE81" s="766"/>
      <c r="BF81" s="766"/>
      <c r="BG81" s="766"/>
      <c r="BH81" s="766"/>
      <c r="BI81" s="766"/>
      <c r="BJ81" s="766"/>
      <c r="BK81" s="766"/>
      <c r="BL81" s="766"/>
      <c r="BM81" s="766"/>
      <c r="BN81" s="766"/>
      <c r="BO81" s="766"/>
      <c r="BP81" s="766"/>
      <c r="BQ81" s="766"/>
      <c r="BR81" s="766"/>
      <c r="BS81" s="766"/>
      <c r="BT81" s="766"/>
      <c r="BU81" s="766"/>
      <c r="BV81" s="766"/>
      <c r="BW81" s="766"/>
      <c r="BX81" s="766"/>
      <c r="BY81" s="766"/>
      <c r="BZ81" s="766"/>
      <c r="CA81" s="766"/>
      <c r="CB81" s="766"/>
      <c r="CC81" s="766"/>
      <c r="CD81" s="766"/>
      <c r="CE81" s="766"/>
      <c r="CF81" s="766"/>
      <c r="CG81" s="766"/>
      <c r="CH81" s="766"/>
      <c r="CI81" s="766"/>
      <c r="CJ81" s="766"/>
      <c r="CK81" s="766"/>
      <c r="CL81" s="766"/>
      <c r="CM81" s="766"/>
      <c r="CN81" s="766"/>
      <c r="CO81" s="766"/>
      <c r="CP81" s="766"/>
      <c r="CQ81" s="766"/>
      <c r="CR81" s="766"/>
      <c r="CS81" s="766"/>
      <c r="CT81" s="766"/>
      <c r="CU81" s="766"/>
      <c r="CV81" s="766"/>
      <c r="CW81" s="766"/>
      <c r="CX81" s="766"/>
      <c r="CY81" s="766"/>
      <c r="CZ81" s="766"/>
      <c r="DA81" s="766"/>
      <c r="DB81" s="766"/>
      <c r="DC81" s="766"/>
      <c r="DD81" s="766"/>
      <c r="DE81" s="766"/>
      <c r="DF81" s="766"/>
      <c r="DG81" s="766"/>
      <c r="DH81" s="766"/>
      <c r="DI81" s="766"/>
      <c r="DJ81" s="766"/>
      <c r="DK81" s="766"/>
      <c r="DL81" s="766"/>
      <c r="DM81" s="766"/>
      <c r="DN81" s="766"/>
      <c r="DO81" s="766"/>
      <c r="DP81" s="766"/>
      <c r="DQ81" s="766"/>
      <c r="DR81" s="766"/>
      <c r="DS81" s="766"/>
      <c r="DT81" s="766"/>
      <c r="DU81" s="766"/>
      <c r="DV81" s="766"/>
      <c r="DW81" s="766"/>
      <c r="DX81" s="766"/>
      <c r="DY81" s="766"/>
      <c r="DZ81" s="766"/>
      <c r="EA81" s="766"/>
      <c r="EB81" s="766"/>
    </row>
    <row r="82" spans="2:132" ht="9.75" customHeight="1" x14ac:dyDescent="0.15">
      <c r="B82" s="756" t="s">
        <v>8</v>
      </c>
      <c r="C82" s="757"/>
      <c r="D82" s="757"/>
      <c r="E82" s="758"/>
      <c r="F82" s="759" t="str">
        <f>IF(LEN(I15)=7,MID($I15,1,1),IF(LEN(I15)=6,"",""))</f>
        <v>1</v>
      </c>
      <c r="G82" s="761" t="str">
        <f>IF(LEN(I15)=7,MID($I15,2,1),IF(LEN(I15)=6,MID($I15,1,1),""))</f>
        <v>5</v>
      </c>
      <c r="H82" s="761" t="str">
        <f>IF(LEN(I15)=7,MID($I15,3,1),IF(LEN(I15)=6,MID($I15,2,1),""))</f>
        <v>0</v>
      </c>
      <c r="I82" s="761" t="str">
        <f>IF(LEN(I15)=7,MID($I15,4,1),IF(LEN(I15)=6,MID($I15,3,1),""))</f>
        <v>2</v>
      </c>
      <c r="J82" s="759" t="str">
        <f>IF(LEN(I15)=7,MID($I15,5,1),IF(LEN(I15)=6,MID($I15,4,1),""))</f>
        <v>3</v>
      </c>
      <c r="K82" s="761" t="str">
        <f>IF(LEN(I15)=7,MID($I15,6,1),IF(LEN(I15)=6,MID($I15,5,1),""))</f>
        <v>0</v>
      </c>
      <c r="L82" s="806" t="str">
        <f>IF(LEN(I15)=7,MID($I15,7,1),IF(LEN(I15)=6,MID($I15,6,1),""))</f>
        <v>1</v>
      </c>
      <c r="M82" s="808" t="str">
        <f>IF(LEN(I15)=7,"（7ケタ）",IF(LEN(I15)=6,"（6ケタ）","（7ケタ）"))</f>
        <v>（7ケタ）</v>
      </c>
      <c r="N82" s="809"/>
      <c r="O82" s="809"/>
      <c r="P82" s="809"/>
      <c r="Q82" s="809"/>
      <c r="R82" s="809"/>
      <c r="S82" s="810"/>
      <c r="T82" s="27"/>
      <c r="U82" s="21"/>
      <c r="V82" s="513"/>
      <c r="W82" s="514"/>
      <c r="X82" s="514"/>
      <c r="Y82" s="514"/>
      <c r="Z82" s="514"/>
      <c r="AA82" s="514"/>
      <c r="AB82" s="514"/>
      <c r="AC82" s="515"/>
      <c r="AD82" s="502"/>
      <c r="AE82" s="502"/>
      <c r="AF82" s="504"/>
      <c r="AG82" s="502"/>
      <c r="AH82" s="504"/>
      <c r="AI82" s="506"/>
      <c r="AJ82" s="2"/>
      <c r="AK82" s="766"/>
      <c r="AL82" s="766"/>
      <c r="AM82" s="766"/>
      <c r="AN82" s="766"/>
      <c r="AO82" s="766"/>
      <c r="AP82" s="766"/>
      <c r="AQ82" s="766"/>
      <c r="AR82" s="766"/>
      <c r="AS82" s="766"/>
      <c r="AT82" s="766"/>
      <c r="AU82" s="766"/>
      <c r="AV82" s="766"/>
      <c r="AW82" s="766"/>
      <c r="AX82" s="766"/>
      <c r="AY82" s="766"/>
      <c r="AZ82" s="766"/>
      <c r="BA82" s="766"/>
      <c r="BB82" s="766"/>
      <c r="BC82" s="766"/>
      <c r="BD82" s="766"/>
      <c r="BE82" s="766"/>
      <c r="BF82" s="766"/>
      <c r="BG82" s="766"/>
      <c r="BH82" s="766"/>
      <c r="BI82" s="766"/>
      <c r="BJ82" s="766"/>
      <c r="BK82" s="766"/>
      <c r="BL82" s="766"/>
      <c r="BM82" s="766"/>
      <c r="BN82" s="766"/>
      <c r="BO82" s="766"/>
      <c r="BP82" s="766"/>
      <c r="BQ82" s="766"/>
      <c r="BR82" s="766"/>
      <c r="BS82" s="766"/>
      <c r="BT82" s="766"/>
      <c r="BU82" s="766"/>
      <c r="BV82" s="766"/>
      <c r="BW82" s="766"/>
      <c r="BX82" s="766"/>
      <c r="BY82" s="766"/>
      <c r="BZ82" s="766"/>
      <c r="CA82" s="766"/>
      <c r="CB82" s="766"/>
      <c r="CC82" s="766"/>
      <c r="CD82" s="766"/>
      <c r="CE82" s="766"/>
      <c r="CF82" s="766"/>
      <c r="CG82" s="766"/>
      <c r="CH82" s="766"/>
      <c r="CI82" s="766"/>
      <c r="CJ82" s="766"/>
      <c r="CK82" s="766"/>
      <c r="CL82" s="766"/>
      <c r="CM82" s="766"/>
      <c r="CN82" s="766"/>
      <c r="CO82" s="766"/>
      <c r="CP82" s="766"/>
      <c r="CQ82" s="766"/>
      <c r="CR82" s="766"/>
      <c r="CS82" s="766"/>
      <c r="CT82" s="766"/>
      <c r="CU82" s="766"/>
      <c r="CV82" s="766"/>
      <c r="CW82" s="766"/>
      <c r="CX82" s="766"/>
      <c r="CY82" s="766"/>
      <c r="CZ82" s="766"/>
      <c r="DA82" s="766"/>
      <c r="DB82" s="766"/>
      <c r="DC82" s="766"/>
      <c r="DD82" s="766"/>
      <c r="DE82" s="766"/>
      <c r="DF82" s="766"/>
      <c r="DG82" s="766"/>
      <c r="DH82" s="766"/>
      <c r="DI82" s="766"/>
      <c r="DJ82" s="766"/>
      <c r="DK82" s="766"/>
      <c r="DL82" s="766"/>
      <c r="DM82" s="766"/>
      <c r="DN82" s="766"/>
      <c r="DO82" s="766"/>
      <c r="DP82" s="766"/>
      <c r="DQ82" s="766"/>
      <c r="DR82" s="766"/>
      <c r="DS82" s="766"/>
      <c r="DT82" s="766"/>
      <c r="DU82" s="766"/>
      <c r="DV82" s="766"/>
      <c r="DW82" s="766"/>
      <c r="DX82" s="766"/>
      <c r="DY82" s="766"/>
      <c r="DZ82" s="766"/>
      <c r="EA82" s="766"/>
      <c r="EB82" s="766"/>
    </row>
    <row r="83" spans="2:132" ht="9.75" customHeight="1" x14ac:dyDescent="0.15">
      <c r="B83" s="747"/>
      <c r="C83" s="748"/>
      <c r="D83" s="748"/>
      <c r="E83" s="749"/>
      <c r="F83" s="760"/>
      <c r="G83" s="762"/>
      <c r="H83" s="762"/>
      <c r="I83" s="762"/>
      <c r="J83" s="760"/>
      <c r="K83" s="762"/>
      <c r="L83" s="807"/>
      <c r="M83" s="811"/>
      <c r="N83" s="812"/>
      <c r="O83" s="812"/>
      <c r="P83" s="812"/>
      <c r="Q83" s="812"/>
      <c r="R83" s="812"/>
      <c r="S83" s="813"/>
      <c r="T83" s="27"/>
      <c r="U83" s="21"/>
      <c r="V83" s="510" t="s">
        <v>20</v>
      </c>
      <c r="W83" s="511"/>
      <c r="X83" s="511"/>
      <c r="Y83" s="511"/>
      <c r="Z83" s="511"/>
      <c r="AA83" s="511"/>
      <c r="AB83" s="511"/>
      <c r="AC83" s="512"/>
      <c r="AD83" s="501" t="str">
        <f>IF(LEN(J44)&lt;=6,"",IF(LEN(J44)=7,LEFT(J44,1),IF(LEN(J44)=8,LEFT(J44,2),IF(LEN(J44)=9,LEFT(J44,3)))))</f>
        <v>1</v>
      </c>
      <c r="AE83" s="501"/>
      <c r="AF83" s="503" t="str">
        <f>IF(LEN(J44)&lt;=3,"",IF(LEN(J44)=4,LEFT(J44,1),IF(LEN(J44)=5,LEFT(J44,2),IF(LEN(J44)=6,LEFT(J44,3),IF(LEN(J44)=7,MID(J44,2,3),IF(LEN(J44)=8,MID(J44,3,3),IF(LEN(J44)=9,MID(J44,4,3))))))))</f>
        <v>100</v>
      </c>
      <c r="AG83" s="501"/>
      <c r="AH83" s="503" t="str">
        <f>IF(J44&lt;1,"",RIGHT(J44,3))</f>
        <v>000</v>
      </c>
      <c r="AI83" s="505"/>
      <c r="AJ83" s="2"/>
      <c r="AK83" s="766"/>
      <c r="AL83" s="766"/>
      <c r="AM83" s="766"/>
      <c r="AN83" s="766"/>
      <c r="AO83" s="766"/>
      <c r="AP83" s="766"/>
      <c r="AQ83" s="766"/>
      <c r="AR83" s="766"/>
      <c r="AS83" s="766"/>
      <c r="AT83" s="766"/>
      <c r="AU83" s="766"/>
      <c r="AV83" s="766"/>
      <c r="AW83" s="766"/>
      <c r="AX83" s="766"/>
      <c r="AY83" s="766"/>
      <c r="AZ83" s="766"/>
      <c r="BA83" s="766"/>
      <c r="BB83" s="766"/>
      <c r="BC83" s="766"/>
      <c r="BD83" s="766"/>
      <c r="BE83" s="766"/>
      <c r="BF83" s="766"/>
      <c r="BG83" s="766"/>
      <c r="BH83" s="766"/>
      <c r="BI83" s="766"/>
      <c r="BJ83" s="766"/>
      <c r="BK83" s="766"/>
      <c r="BL83" s="766"/>
      <c r="BM83" s="766"/>
      <c r="BN83" s="766"/>
      <c r="BO83" s="766"/>
      <c r="BP83" s="766"/>
      <c r="BQ83" s="766"/>
      <c r="BR83" s="766"/>
      <c r="BS83" s="766"/>
      <c r="BT83" s="766"/>
      <c r="BU83" s="766"/>
      <c r="BV83" s="766"/>
      <c r="BW83" s="766"/>
      <c r="BX83" s="766"/>
      <c r="BY83" s="766"/>
      <c r="BZ83" s="766"/>
      <c r="CA83" s="766"/>
      <c r="CB83" s="766"/>
      <c r="CC83" s="766"/>
      <c r="CD83" s="766"/>
      <c r="CE83" s="766"/>
      <c r="CF83" s="766"/>
      <c r="CG83" s="766"/>
      <c r="CH83" s="766"/>
      <c r="CI83" s="766"/>
      <c r="CJ83" s="766"/>
      <c r="CK83" s="766"/>
      <c r="CL83" s="766"/>
      <c r="CM83" s="766"/>
      <c r="CN83" s="766"/>
      <c r="CO83" s="766"/>
      <c r="CP83" s="766"/>
      <c r="CQ83" s="766"/>
      <c r="CR83" s="766"/>
      <c r="CS83" s="766"/>
      <c r="CT83" s="766"/>
      <c r="CU83" s="766"/>
      <c r="CV83" s="766"/>
      <c r="CW83" s="766"/>
      <c r="CX83" s="766"/>
      <c r="CY83" s="766"/>
      <c r="CZ83" s="766"/>
      <c r="DA83" s="766"/>
      <c r="DB83" s="766"/>
      <c r="DC83" s="766"/>
      <c r="DD83" s="766"/>
      <c r="DE83" s="766"/>
      <c r="DF83" s="766"/>
      <c r="DG83" s="766"/>
      <c r="DH83" s="766"/>
      <c r="DI83" s="766"/>
      <c r="DJ83" s="766"/>
      <c r="DK83" s="766"/>
      <c r="DL83" s="766"/>
      <c r="DM83" s="766"/>
      <c r="DN83" s="766"/>
      <c r="DO83" s="766"/>
      <c r="DP83" s="766"/>
      <c r="DQ83" s="766"/>
      <c r="DR83" s="766"/>
      <c r="DS83" s="766"/>
      <c r="DT83" s="766"/>
      <c r="DU83" s="766"/>
      <c r="DV83" s="766"/>
      <c r="DW83" s="766"/>
      <c r="DX83" s="766"/>
      <c r="DY83" s="766"/>
      <c r="DZ83" s="766"/>
      <c r="EA83" s="766"/>
      <c r="EB83" s="766"/>
    </row>
    <row r="84" spans="2:132" ht="9.75" customHeight="1" x14ac:dyDescent="0.15">
      <c r="B84" s="756" t="s">
        <v>9</v>
      </c>
      <c r="C84" s="757"/>
      <c r="D84" s="757"/>
      <c r="E84" s="758"/>
      <c r="F84" s="326" t="str">
        <f>IF(I27="","",I27)</f>
        <v>第四</v>
      </c>
      <c r="G84" s="326"/>
      <c r="H84" s="326"/>
      <c r="I84" s="815" t="s">
        <v>13</v>
      </c>
      <c r="J84" s="815"/>
      <c r="K84" s="326" t="str">
        <f>IF(O27="","",O27)</f>
        <v>本店</v>
      </c>
      <c r="L84" s="326"/>
      <c r="M84" s="326"/>
      <c r="N84" s="815" t="s">
        <v>14</v>
      </c>
      <c r="O84" s="815"/>
      <c r="P84" s="326" t="str">
        <f>IF(AB27="","",AB27)</f>
        <v>普通</v>
      </c>
      <c r="Q84" s="326"/>
      <c r="R84" s="326"/>
      <c r="S84" s="832"/>
      <c r="T84" s="90"/>
      <c r="U84" s="21"/>
      <c r="V84" s="510"/>
      <c r="W84" s="511"/>
      <c r="X84" s="511"/>
      <c r="Y84" s="511"/>
      <c r="Z84" s="511"/>
      <c r="AA84" s="511"/>
      <c r="AB84" s="511"/>
      <c r="AC84" s="512"/>
      <c r="AD84" s="501"/>
      <c r="AE84" s="501"/>
      <c r="AF84" s="503"/>
      <c r="AG84" s="501"/>
      <c r="AH84" s="503"/>
      <c r="AI84" s="505"/>
      <c r="AJ84" s="2"/>
      <c r="AK84" s="766"/>
      <c r="AL84" s="766"/>
      <c r="AM84" s="766"/>
      <c r="AN84" s="766"/>
      <c r="AO84" s="766"/>
      <c r="AP84" s="766"/>
      <c r="AQ84" s="766"/>
      <c r="AR84" s="766"/>
      <c r="AS84" s="766"/>
      <c r="AT84" s="766"/>
      <c r="AU84" s="766"/>
      <c r="AV84" s="766"/>
      <c r="AW84" s="766"/>
      <c r="AX84" s="766"/>
      <c r="AY84" s="766"/>
      <c r="AZ84" s="766"/>
      <c r="BA84" s="766"/>
      <c r="BB84" s="766"/>
      <c r="BC84" s="766"/>
      <c r="BD84" s="766"/>
      <c r="BE84" s="766"/>
      <c r="BF84" s="766"/>
      <c r="BG84" s="766"/>
      <c r="BH84" s="766"/>
      <c r="BI84" s="766"/>
      <c r="BJ84" s="766"/>
      <c r="BK84" s="766"/>
      <c r="BL84" s="766"/>
      <c r="BM84" s="766"/>
      <c r="BN84" s="766"/>
      <c r="BO84" s="766"/>
      <c r="BP84" s="766"/>
      <c r="BQ84" s="766"/>
      <c r="BR84" s="766"/>
      <c r="BS84" s="766"/>
      <c r="BT84" s="766"/>
      <c r="BU84" s="766"/>
      <c r="BV84" s="766"/>
      <c r="BW84" s="766"/>
      <c r="BX84" s="766"/>
      <c r="BY84" s="766"/>
      <c r="BZ84" s="766"/>
      <c r="CA84" s="766"/>
      <c r="CB84" s="766"/>
      <c r="CC84" s="766"/>
      <c r="CD84" s="766"/>
      <c r="CE84" s="766"/>
      <c r="CF84" s="766"/>
      <c r="CG84" s="766"/>
      <c r="CH84" s="766"/>
      <c r="CI84" s="766"/>
      <c r="CJ84" s="766"/>
      <c r="CK84" s="766"/>
      <c r="CL84" s="766"/>
      <c r="CM84" s="766"/>
      <c r="CN84" s="766"/>
      <c r="CO84" s="766"/>
      <c r="CP84" s="766"/>
      <c r="CQ84" s="766"/>
      <c r="CR84" s="766"/>
      <c r="CS84" s="766"/>
      <c r="CT84" s="766"/>
      <c r="CU84" s="766"/>
      <c r="CV84" s="766"/>
      <c r="CW84" s="766"/>
      <c r="CX84" s="766"/>
      <c r="CY84" s="766"/>
      <c r="CZ84" s="766"/>
      <c r="DA84" s="766"/>
      <c r="DB84" s="766"/>
      <c r="DC84" s="766"/>
      <c r="DD84" s="766"/>
      <c r="DE84" s="766"/>
      <c r="DF84" s="766"/>
      <c r="DG84" s="766"/>
      <c r="DH84" s="766"/>
      <c r="DI84" s="766"/>
      <c r="DJ84" s="766"/>
      <c r="DK84" s="766"/>
      <c r="DL84" s="766"/>
      <c r="DM84" s="766"/>
      <c r="DN84" s="766"/>
      <c r="DO84" s="766"/>
      <c r="DP84" s="766"/>
      <c r="DQ84" s="766"/>
      <c r="DR84" s="766"/>
      <c r="DS84" s="766"/>
      <c r="DT84" s="766"/>
      <c r="DU84" s="766"/>
      <c r="DV84" s="766"/>
      <c r="DW84" s="766"/>
      <c r="DX84" s="766"/>
      <c r="DY84" s="766"/>
      <c r="DZ84" s="766"/>
      <c r="EA84" s="766"/>
      <c r="EB84" s="766"/>
    </row>
    <row r="85" spans="2:132" ht="9.75" customHeight="1" thickBot="1" x14ac:dyDescent="0.2">
      <c r="B85" s="747"/>
      <c r="C85" s="748"/>
      <c r="D85" s="748"/>
      <c r="E85" s="749"/>
      <c r="F85" s="814"/>
      <c r="G85" s="814"/>
      <c r="H85" s="814"/>
      <c r="I85" s="816"/>
      <c r="J85" s="816"/>
      <c r="K85" s="814"/>
      <c r="L85" s="814"/>
      <c r="M85" s="814"/>
      <c r="N85" s="816"/>
      <c r="O85" s="816"/>
      <c r="P85" s="814"/>
      <c r="Q85" s="814"/>
      <c r="R85" s="814"/>
      <c r="S85" s="833"/>
      <c r="T85" s="90"/>
      <c r="U85" s="2"/>
      <c r="V85" s="510"/>
      <c r="W85" s="511"/>
      <c r="X85" s="511"/>
      <c r="Y85" s="511"/>
      <c r="Z85" s="511"/>
      <c r="AA85" s="511"/>
      <c r="AB85" s="511"/>
      <c r="AC85" s="512"/>
      <c r="AD85" s="501"/>
      <c r="AE85" s="501"/>
      <c r="AF85" s="503"/>
      <c r="AG85" s="501"/>
      <c r="AH85" s="503"/>
      <c r="AI85" s="505"/>
      <c r="AJ85" s="2"/>
      <c r="AK85" s="766"/>
      <c r="AL85" s="766"/>
      <c r="AM85" s="766"/>
      <c r="AN85" s="766"/>
      <c r="AO85" s="766"/>
      <c r="AP85" s="766"/>
      <c r="AQ85" s="766"/>
      <c r="AR85" s="766"/>
      <c r="AS85" s="766"/>
      <c r="AT85" s="766"/>
      <c r="AU85" s="766"/>
      <c r="AV85" s="766"/>
      <c r="AW85" s="766"/>
      <c r="AX85" s="766"/>
      <c r="AY85" s="766"/>
      <c r="AZ85" s="766"/>
      <c r="BA85" s="766"/>
      <c r="BB85" s="766"/>
      <c r="BC85" s="766"/>
      <c r="BD85" s="766"/>
      <c r="BE85" s="766"/>
      <c r="BF85" s="766"/>
      <c r="BG85" s="766"/>
      <c r="BH85" s="766"/>
      <c r="BI85" s="766"/>
      <c r="BJ85" s="766"/>
      <c r="BK85" s="766"/>
      <c r="BL85" s="766"/>
      <c r="BM85" s="766"/>
      <c r="BN85" s="766"/>
      <c r="BO85" s="766"/>
      <c r="BP85" s="766"/>
      <c r="BQ85" s="766"/>
      <c r="BR85" s="766"/>
      <c r="BS85" s="766"/>
      <c r="BT85" s="766"/>
      <c r="BU85" s="766"/>
      <c r="BV85" s="766"/>
      <c r="BW85" s="766"/>
      <c r="BX85" s="766"/>
      <c r="BY85" s="766"/>
      <c r="BZ85" s="766"/>
      <c r="CA85" s="766"/>
      <c r="CB85" s="766"/>
      <c r="CC85" s="766"/>
      <c r="CD85" s="766"/>
      <c r="CE85" s="766"/>
      <c r="CF85" s="766"/>
      <c r="CG85" s="766"/>
      <c r="CH85" s="766"/>
      <c r="CI85" s="766"/>
      <c r="CJ85" s="766"/>
      <c r="CK85" s="766"/>
      <c r="CL85" s="766"/>
      <c r="CM85" s="766"/>
      <c r="CN85" s="766"/>
      <c r="CO85" s="766"/>
      <c r="CP85" s="766"/>
      <c r="CQ85" s="766"/>
      <c r="CR85" s="766"/>
      <c r="CS85" s="766"/>
      <c r="CT85" s="766"/>
      <c r="CU85" s="766"/>
      <c r="CV85" s="766"/>
      <c r="CW85" s="766"/>
      <c r="CX85" s="766"/>
      <c r="CY85" s="766"/>
      <c r="CZ85" s="766"/>
      <c r="DA85" s="766"/>
      <c r="DB85" s="766"/>
      <c r="DC85" s="766"/>
      <c r="DD85" s="766"/>
      <c r="DE85" s="766"/>
      <c r="DF85" s="766"/>
      <c r="DG85" s="766"/>
      <c r="DH85" s="766"/>
      <c r="DI85" s="766"/>
      <c r="DJ85" s="766"/>
      <c r="DK85" s="766"/>
      <c r="DL85" s="766"/>
      <c r="DM85" s="766"/>
      <c r="DN85" s="766"/>
      <c r="DO85" s="766"/>
      <c r="DP85" s="766"/>
      <c r="DQ85" s="766"/>
      <c r="DR85" s="766"/>
      <c r="DS85" s="766"/>
      <c r="DT85" s="766"/>
      <c r="DU85" s="766"/>
      <c r="DV85" s="766"/>
      <c r="DW85" s="766"/>
      <c r="DX85" s="766"/>
      <c r="DY85" s="766"/>
      <c r="DZ85" s="766"/>
      <c r="EA85" s="766"/>
      <c r="EB85" s="766"/>
    </row>
    <row r="86" spans="2:132" ht="9.75" customHeight="1" x14ac:dyDescent="0.15">
      <c r="B86" s="744" t="s">
        <v>10</v>
      </c>
      <c r="C86" s="745"/>
      <c r="D86" s="745"/>
      <c r="E86" s="746"/>
      <c r="F86" s="779" t="str">
        <f>IF(I30="","",I30)</f>
        <v>ｶ.ｺﾝﾄﾞｳｸﾞﾐ</v>
      </c>
      <c r="G86" s="779"/>
      <c r="H86" s="779"/>
      <c r="I86" s="779"/>
      <c r="J86" s="779"/>
      <c r="K86" s="779"/>
      <c r="L86" s="779"/>
      <c r="M86" s="779"/>
      <c r="N86" s="779"/>
      <c r="O86" s="779"/>
      <c r="P86" s="779"/>
      <c r="Q86" s="779"/>
      <c r="R86" s="779"/>
      <c r="S86" s="780"/>
      <c r="T86" s="91"/>
      <c r="U86" s="2"/>
      <c r="V86" s="522" t="s">
        <v>21</v>
      </c>
      <c r="W86" s="523"/>
      <c r="X86" s="523"/>
      <c r="Y86" s="523"/>
      <c r="Z86" s="523"/>
      <c r="AA86" s="523"/>
      <c r="AB86" s="523"/>
      <c r="AC86" s="524"/>
      <c r="AD86" s="528" t="str">
        <f>IF(LEN(AG57)&lt;=6,"",IF(LEN(AG57)=7,LEFT(AG57,1),IF(LEN(AG57)=8,LEFT(AG57,2),IF(LEN(AG57)=9,LEFT(AG57,3)))))</f>
        <v>2</v>
      </c>
      <c r="AE86" s="528"/>
      <c r="AF86" s="531" t="str">
        <f>IF(LEN(AG57)&lt;=3,"",IF(LEN(AG57)=4,LEFT(AG57,1),IF(LEN(AG57)=5,LEFT(AG57,2),IF(LEN(AG57)=6,LEFT(AG57,3),IF(LEN(AG57)=7,MID(AG57,2,3),IF(LEN(AG57)=8,MID(AG57,3,3),IF(LEN(AG57)=9,MID(AG57,4,3))))))))</f>
        <v>200</v>
      </c>
      <c r="AG86" s="528"/>
      <c r="AH86" s="531" t="str">
        <f>IF(AG57&lt;1,"",RIGHT(AG57,3))</f>
        <v>000</v>
      </c>
      <c r="AI86" s="534"/>
      <c r="AJ86" s="2"/>
      <c r="AK86" s="766"/>
      <c r="AL86" s="766"/>
      <c r="AM86" s="766"/>
      <c r="AN86" s="766"/>
      <c r="AO86" s="766"/>
      <c r="AP86" s="766"/>
      <c r="AQ86" s="766"/>
      <c r="AR86" s="766"/>
      <c r="AS86" s="766"/>
      <c r="AT86" s="766"/>
      <c r="AU86" s="766"/>
      <c r="AV86" s="766"/>
      <c r="AW86" s="766"/>
      <c r="AX86" s="766"/>
      <c r="AY86" s="766"/>
      <c r="AZ86" s="766"/>
      <c r="BA86" s="766"/>
      <c r="BB86" s="766"/>
      <c r="BC86" s="766"/>
      <c r="BD86" s="766"/>
      <c r="BE86" s="766"/>
      <c r="BF86" s="766"/>
      <c r="BG86" s="766"/>
      <c r="BH86" s="766"/>
      <c r="BI86" s="766"/>
      <c r="BJ86" s="766"/>
      <c r="BK86" s="766"/>
      <c r="BL86" s="766"/>
      <c r="BM86" s="766"/>
      <c r="BN86" s="766"/>
      <c r="BO86" s="766"/>
      <c r="BP86" s="766"/>
      <c r="BQ86" s="766"/>
      <c r="BR86" s="766"/>
      <c r="BS86" s="766"/>
      <c r="BT86" s="766"/>
      <c r="BU86" s="766"/>
      <c r="BV86" s="766"/>
      <c r="BW86" s="766"/>
      <c r="BX86" s="766"/>
      <c r="BY86" s="766"/>
      <c r="BZ86" s="766"/>
      <c r="CA86" s="766"/>
      <c r="CB86" s="766"/>
      <c r="CC86" s="766"/>
      <c r="CD86" s="766"/>
      <c r="CE86" s="766"/>
      <c r="CF86" s="766"/>
      <c r="CG86" s="766"/>
      <c r="CH86" s="766"/>
      <c r="CI86" s="766"/>
      <c r="CJ86" s="766"/>
      <c r="CK86" s="766"/>
      <c r="CL86" s="766"/>
      <c r="CM86" s="766"/>
      <c r="CN86" s="766"/>
      <c r="CO86" s="766"/>
      <c r="CP86" s="766"/>
      <c r="CQ86" s="766"/>
      <c r="CR86" s="766"/>
      <c r="CS86" s="766"/>
      <c r="CT86" s="766"/>
      <c r="CU86" s="766"/>
      <c r="CV86" s="766"/>
      <c r="CW86" s="766"/>
      <c r="CX86" s="766"/>
      <c r="CY86" s="766"/>
      <c r="CZ86" s="766"/>
      <c r="DA86" s="766"/>
      <c r="DB86" s="766"/>
      <c r="DC86" s="766"/>
      <c r="DD86" s="766"/>
      <c r="DE86" s="766"/>
      <c r="DF86" s="766"/>
      <c r="DG86" s="766"/>
      <c r="DH86" s="766"/>
      <c r="DI86" s="766"/>
      <c r="DJ86" s="766"/>
      <c r="DK86" s="766"/>
      <c r="DL86" s="766"/>
      <c r="DM86" s="766"/>
      <c r="DN86" s="766"/>
      <c r="DO86" s="766"/>
      <c r="DP86" s="766"/>
      <c r="DQ86" s="766"/>
      <c r="DR86" s="766"/>
      <c r="DS86" s="766"/>
      <c r="DT86" s="766"/>
      <c r="DU86" s="766"/>
      <c r="DV86" s="766"/>
      <c r="DW86" s="766"/>
      <c r="DX86" s="766"/>
      <c r="DY86" s="766"/>
      <c r="DZ86" s="766"/>
      <c r="EA86" s="766"/>
      <c r="EB86" s="766"/>
    </row>
    <row r="87" spans="2:132" ht="9.75" customHeight="1" x14ac:dyDescent="0.15">
      <c r="B87" s="747"/>
      <c r="C87" s="748"/>
      <c r="D87" s="748"/>
      <c r="E87" s="749"/>
      <c r="F87" s="797"/>
      <c r="G87" s="797"/>
      <c r="H87" s="797"/>
      <c r="I87" s="797"/>
      <c r="J87" s="797"/>
      <c r="K87" s="797"/>
      <c r="L87" s="797"/>
      <c r="M87" s="797"/>
      <c r="N87" s="797"/>
      <c r="O87" s="797"/>
      <c r="P87" s="797"/>
      <c r="Q87" s="797"/>
      <c r="R87" s="797"/>
      <c r="S87" s="802"/>
      <c r="T87" s="91"/>
      <c r="U87" s="2"/>
      <c r="V87" s="510"/>
      <c r="W87" s="511"/>
      <c r="X87" s="511"/>
      <c r="Y87" s="511"/>
      <c r="Z87" s="511"/>
      <c r="AA87" s="511"/>
      <c r="AB87" s="511"/>
      <c r="AC87" s="512"/>
      <c r="AD87" s="529"/>
      <c r="AE87" s="529"/>
      <c r="AF87" s="532"/>
      <c r="AG87" s="529"/>
      <c r="AH87" s="532"/>
      <c r="AI87" s="535"/>
      <c r="AJ87" s="2"/>
      <c r="AK87" s="766"/>
      <c r="AL87" s="766"/>
      <c r="AM87" s="766"/>
      <c r="AN87" s="766"/>
      <c r="AO87" s="766"/>
      <c r="AP87" s="766"/>
      <c r="AQ87" s="766"/>
      <c r="AR87" s="766"/>
      <c r="AS87" s="766"/>
      <c r="AT87" s="766"/>
      <c r="AU87" s="766"/>
      <c r="AV87" s="766"/>
      <c r="AW87" s="766"/>
      <c r="AX87" s="766"/>
      <c r="AY87" s="766"/>
      <c r="AZ87" s="766"/>
      <c r="BA87" s="766"/>
      <c r="BB87" s="766"/>
      <c r="BC87" s="766"/>
      <c r="BD87" s="766"/>
      <c r="BE87" s="766"/>
      <c r="BF87" s="766"/>
      <c r="BG87" s="766"/>
      <c r="BH87" s="766"/>
      <c r="BI87" s="766"/>
      <c r="BJ87" s="766"/>
      <c r="BK87" s="766"/>
      <c r="BL87" s="766"/>
      <c r="BM87" s="766"/>
      <c r="BN87" s="766"/>
      <c r="BO87" s="766"/>
      <c r="BP87" s="766"/>
      <c r="BQ87" s="766"/>
      <c r="BR87" s="766"/>
      <c r="BS87" s="766"/>
      <c r="BT87" s="766"/>
      <c r="BU87" s="766"/>
      <c r="BV87" s="766"/>
      <c r="BW87" s="766"/>
      <c r="BX87" s="766"/>
      <c r="BY87" s="766"/>
      <c r="BZ87" s="766"/>
      <c r="CA87" s="766"/>
      <c r="CB87" s="766"/>
      <c r="CC87" s="766"/>
      <c r="CD87" s="766"/>
      <c r="CE87" s="766"/>
      <c r="CF87" s="766"/>
      <c r="CG87" s="766"/>
      <c r="CH87" s="766"/>
      <c r="CI87" s="766"/>
      <c r="CJ87" s="766"/>
      <c r="CK87" s="766"/>
      <c r="CL87" s="766"/>
      <c r="CM87" s="766"/>
      <c r="CN87" s="766"/>
      <c r="CO87" s="766"/>
      <c r="CP87" s="766"/>
      <c r="CQ87" s="766"/>
      <c r="CR87" s="766"/>
      <c r="CS87" s="766"/>
      <c r="CT87" s="766"/>
      <c r="CU87" s="766"/>
      <c r="CV87" s="766"/>
      <c r="CW87" s="766"/>
      <c r="CX87" s="766"/>
      <c r="CY87" s="766"/>
      <c r="CZ87" s="766"/>
      <c r="DA87" s="766"/>
      <c r="DB87" s="766"/>
      <c r="DC87" s="766"/>
      <c r="DD87" s="766"/>
      <c r="DE87" s="766"/>
      <c r="DF87" s="766"/>
      <c r="DG87" s="766"/>
      <c r="DH87" s="766"/>
      <c r="DI87" s="766"/>
      <c r="DJ87" s="766"/>
      <c r="DK87" s="766"/>
      <c r="DL87" s="766"/>
      <c r="DM87" s="766"/>
      <c r="DN87" s="766"/>
      <c r="DO87" s="766"/>
      <c r="DP87" s="766"/>
      <c r="DQ87" s="766"/>
      <c r="DR87" s="766"/>
      <c r="DS87" s="766"/>
      <c r="DT87" s="766"/>
      <c r="DU87" s="766"/>
      <c r="DV87" s="766"/>
      <c r="DW87" s="766"/>
      <c r="DX87" s="766"/>
      <c r="DY87" s="766"/>
      <c r="DZ87" s="766"/>
      <c r="EA87" s="766"/>
      <c r="EB87" s="766"/>
    </row>
    <row r="88" spans="2:132" ht="9.75" customHeight="1" thickBot="1" x14ac:dyDescent="0.2">
      <c r="B88" s="744" t="s">
        <v>11</v>
      </c>
      <c r="C88" s="745"/>
      <c r="D88" s="745"/>
      <c r="E88" s="746"/>
      <c r="F88" s="779" t="str">
        <f>IF(I32="","",I32)</f>
        <v>株式会社　近藤組</v>
      </c>
      <c r="G88" s="779"/>
      <c r="H88" s="779"/>
      <c r="I88" s="779"/>
      <c r="J88" s="779"/>
      <c r="K88" s="779"/>
      <c r="L88" s="779"/>
      <c r="M88" s="779"/>
      <c r="N88" s="779"/>
      <c r="O88" s="779"/>
      <c r="P88" s="779"/>
      <c r="Q88" s="779"/>
      <c r="R88" s="779"/>
      <c r="S88" s="780"/>
      <c r="T88" s="91"/>
      <c r="U88" s="2"/>
      <c r="V88" s="525"/>
      <c r="W88" s="526"/>
      <c r="X88" s="526"/>
      <c r="Y88" s="526"/>
      <c r="Z88" s="526"/>
      <c r="AA88" s="526"/>
      <c r="AB88" s="526"/>
      <c r="AC88" s="527"/>
      <c r="AD88" s="530"/>
      <c r="AE88" s="530"/>
      <c r="AF88" s="533"/>
      <c r="AG88" s="530"/>
      <c r="AH88" s="533"/>
      <c r="AI88" s="536"/>
      <c r="AJ88" s="2"/>
      <c r="AK88" s="766"/>
      <c r="AL88" s="766"/>
      <c r="AM88" s="766"/>
      <c r="AN88" s="766"/>
      <c r="AO88" s="766"/>
      <c r="AP88" s="766"/>
      <c r="AQ88" s="766"/>
      <c r="AR88" s="766"/>
      <c r="AS88" s="766"/>
      <c r="AT88" s="766"/>
      <c r="AU88" s="766"/>
      <c r="AV88" s="766"/>
      <c r="AW88" s="766"/>
      <c r="AX88" s="766"/>
      <c r="AY88" s="766"/>
      <c r="AZ88" s="766"/>
      <c r="BA88" s="766"/>
      <c r="BB88" s="766"/>
      <c r="BC88" s="766"/>
      <c r="BD88" s="766"/>
      <c r="BE88" s="766"/>
      <c r="BF88" s="766"/>
      <c r="BG88" s="766"/>
      <c r="BH88" s="766"/>
      <c r="BI88" s="766"/>
      <c r="BJ88" s="766"/>
      <c r="BK88" s="766"/>
      <c r="BL88" s="766"/>
      <c r="BM88" s="766"/>
      <c r="BN88" s="766"/>
      <c r="BO88" s="766"/>
      <c r="BP88" s="766"/>
      <c r="BQ88" s="766"/>
      <c r="BR88" s="766"/>
      <c r="BS88" s="766"/>
      <c r="BT88" s="766"/>
      <c r="BU88" s="766"/>
      <c r="BV88" s="766"/>
      <c r="BW88" s="766"/>
      <c r="BX88" s="766"/>
      <c r="BY88" s="766"/>
      <c r="BZ88" s="766"/>
      <c r="CA88" s="766"/>
      <c r="CB88" s="766"/>
      <c r="CC88" s="766"/>
      <c r="CD88" s="766"/>
      <c r="CE88" s="766"/>
      <c r="CF88" s="766"/>
      <c r="CG88" s="766"/>
      <c r="CH88" s="766"/>
      <c r="CI88" s="766"/>
      <c r="CJ88" s="766"/>
      <c r="CK88" s="766"/>
      <c r="CL88" s="766"/>
      <c r="CM88" s="766"/>
      <c r="CN88" s="766"/>
      <c r="CO88" s="766"/>
      <c r="CP88" s="766"/>
      <c r="CQ88" s="766"/>
      <c r="CR88" s="766"/>
      <c r="CS88" s="766"/>
      <c r="CT88" s="766"/>
      <c r="CU88" s="766"/>
      <c r="CV88" s="766"/>
      <c r="CW88" s="766"/>
      <c r="CX88" s="766"/>
      <c r="CY88" s="766"/>
      <c r="CZ88" s="766"/>
      <c r="DA88" s="766"/>
      <c r="DB88" s="766"/>
      <c r="DC88" s="766"/>
      <c r="DD88" s="766"/>
      <c r="DE88" s="766"/>
      <c r="DF88" s="766"/>
      <c r="DG88" s="766"/>
      <c r="DH88" s="766"/>
      <c r="DI88" s="766"/>
      <c r="DJ88" s="766"/>
      <c r="DK88" s="766"/>
      <c r="DL88" s="766"/>
      <c r="DM88" s="766"/>
      <c r="DN88" s="766"/>
      <c r="DO88" s="766"/>
      <c r="DP88" s="766"/>
      <c r="DQ88" s="766"/>
      <c r="DR88" s="766"/>
      <c r="DS88" s="766"/>
      <c r="DT88" s="766"/>
      <c r="DU88" s="766"/>
      <c r="DV88" s="766"/>
      <c r="DW88" s="766"/>
      <c r="DX88" s="766"/>
      <c r="DY88" s="766"/>
      <c r="DZ88" s="766"/>
      <c r="EA88" s="766"/>
      <c r="EB88" s="766"/>
    </row>
    <row r="89" spans="2:132" ht="9.75" customHeight="1" x14ac:dyDescent="0.15">
      <c r="B89" s="747"/>
      <c r="C89" s="748"/>
      <c r="D89" s="748"/>
      <c r="E89" s="749"/>
      <c r="F89" s="797"/>
      <c r="G89" s="797"/>
      <c r="H89" s="797"/>
      <c r="I89" s="797"/>
      <c r="J89" s="797"/>
      <c r="K89" s="797"/>
      <c r="L89" s="797"/>
      <c r="M89" s="797"/>
      <c r="N89" s="797"/>
      <c r="O89" s="797"/>
      <c r="P89" s="797"/>
      <c r="Q89" s="797"/>
      <c r="R89" s="797"/>
      <c r="S89" s="802"/>
      <c r="T89" s="91"/>
      <c r="U89" s="2"/>
      <c r="V89" s="510" t="s">
        <v>22</v>
      </c>
      <c r="W89" s="511"/>
      <c r="X89" s="511"/>
      <c r="Y89" s="511"/>
      <c r="Z89" s="511"/>
      <c r="AA89" s="511"/>
      <c r="AB89" s="511"/>
      <c r="AC89" s="512"/>
      <c r="AD89" s="537" t="str">
        <f>IF(LEN(AE57)&lt;=6,"",IF(LEN(AE57)&gt;=10,"",IF(LEN(AE57)=7,LEFT(AE57,1),IF(LEN(AE57)=8,LEFT(AE57,2),IF(LEN(AE57)=9,LEFT(AE57,3))))))</f>
        <v/>
      </c>
      <c r="AE89" s="538"/>
      <c r="AF89" s="543" t="str">
        <f>IF(LEN(AE57)&lt;=3,"",IF(LEN(AE57)&gt;=10,"",IF(LEN(AE57)=4,LEFT(AE57,1),IF(LEN(AE57)=5,LEFT(AE57,2),IF(LEN(AE57)=6,LEFT(AE57,3),IF(LEN(AE57)=7,MID(AE57,2,3),IF(LEN(AE57)=8,MID(AE57,3,3),IF(LEN(AE57)=9,MID(AE57,4,3)))))))))</f>
        <v/>
      </c>
      <c r="AG89" s="538"/>
      <c r="AH89" s="543">
        <f>IF(AE57=0,0,IF(AE57&lt;1,"",RIGHT(AE57,3)))</f>
        <v>0</v>
      </c>
      <c r="AI89" s="545"/>
      <c r="AJ89" s="2"/>
      <c r="AK89" s="766"/>
      <c r="AL89" s="766"/>
      <c r="AM89" s="766"/>
      <c r="AN89" s="766"/>
      <c r="AO89" s="766"/>
      <c r="AP89" s="766"/>
      <c r="AQ89" s="766"/>
      <c r="AR89" s="766"/>
      <c r="AS89" s="766"/>
      <c r="AT89" s="766"/>
      <c r="AU89" s="766"/>
      <c r="AV89" s="766"/>
      <c r="AW89" s="766"/>
      <c r="AX89" s="766"/>
      <c r="AY89" s="766"/>
      <c r="AZ89" s="766"/>
      <c r="BA89" s="766"/>
      <c r="BB89" s="766"/>
      <c r="BC89" s="766"/>
      <c r="BD89" s="766"/>
      <c r="BE89" s="766"/>
      <c r="BF89" s="766"/>
      <c r="BG89" s="766"/>
      <c r="BH89" s="766"/>
      <c r="BI89" s="766"/>
      <c r="BJ89" s="766"/>
      <c r="BK89" s="766"/>
      <c r="BL89" s="766"/>
      <c r="BM89" s="766"/>
      <c r="BN89" s="766"/>
      <c r="BO89" s="766"/>
      <c r="BP89" s="766"/>
      <c r="BQ89" s="766"/>
      <c r="BR89" s="766"/>
      <c r="BS89" s="766"/>
      <c r="BT89" s="766"/>
      <c r="BU89" s="766"/>
      <c r="BV89" s="766"/>
      <c r="BW89" s="766"/>
      <c r="BX89" s="766"/>
      <c r="BY89" s="766"/>
      <c r="BZ89" s="766"/>
      <c r="CA89" s="766"/>
      <c r="CB89" s="766"/>
      <c r="CC89" s="766"/>
      <c r="CD89" s="766"/>
      <c r="CE89" s="766"/>
      <c r="CF89" s="766"/>
      <c r="CG89" s="766"/>
      <c r="CH89" s="766"/>
      <c r="CI89" s="766"/>
      <c r="CJ89" s="766"/>
      <c r="CK89" s="766"/>
      <c r="CL89" s="766"/>
      <c r="CM89" s="766"/>
      <c r="CN89" s="766"/>
      <c r="CO89" s="766"/>
      <c r="CP89" s="766"/>
      <c r="CQ89" s="766"/>
      <c r="CR89" s="766"/>
      <c r="CS89" s="766"/>
      <c r="CT89" s="766"/>
      <c r="CU89" s="766"/>
      <c r="CV89" s="766"/>
      <c r="CW89" s="766"/>
      <c r="CX89" s="766"/>
      <c r="CY89" s="766"/>
      <c r="CZ89" s="766"/>
      <c r="DA89" s="766"/>
      <c r="DB89" s="766"/>
      <c r="DC89" s="766"/>
      <c r="DD89" s="766"/>
      <c r="DE89" s="766"/>
      <c r="DF89" s="766"/>
      <c r="DG89" s="766"/>
      <c r="DH89" s="766"/>
      <c r="DI89" s="766"/>
      <c r="DJ89" s="766"/>
      <c r="DK89" s="766"/>
      <c r="DL89" s="766"/>
      <c r="DM89" s="766"/>
      <c r="DN89" s="766"/>
      <c r="DO89" s="766"/>
      <c r="DP89" s="766"/>
      <c r="DQ89" s="766"/>
      <c r="DR89" s="766"/>
      <c r="DS89" s="766"/>
      <c r="DT89" s="766"/>
      <c r="DU89" s="766"/>
      <c r="DV89" s="766"/>
      <c r="DW89" s="766"/>
      <c r="DX89" s="766"/>
      <c r="DY89" s="766"/>
      <c r="DZ89" s="766"/>
      <c r="EA89" s="766"/>
      <c r="EB89" s="766"/>
    </row>
    <row r="90" spans="2:132" ht="9.75" customHeight="1" x14ac:dyDescent="0.15">
      <c r="B90" s="744" t="s">
        <v>12</v>
      </c>
      <c r="C90" s="745"/>
      <c r="D90" s="745"/>
      <c r="E90" s="746"/>
      <c r="F90" s="779" t="str">
        <f>IF(I34="","",I34)</f>
        <v>1234567</v>
      </c>
      <c r="G90" s="779"/>
      <c r="H90" s="779"/>
      <c r="I90" s="779"/>
      <c r="J90" s="779"/>
      <c r="K90" s="779"/>
      <c r="L90" s="779"/>
      <c r="M90" s="779"/>
      <c r="N90" s="779"/>
      <c r="O90" s="779"/>
      <c r="P90" s="779"/>
      <c r="Q90" s="779"/>
      <c r="R90" s="779"/>
      <c r="S90" s="780"/>
      <c r="T90" s="91"/>
      <c r="U90" s="2"/>
      <c r="V90" s="510"/>
      <c r="W90" s="511"/>
      <c r="X90" s="511"/>
      <c r="Y90" s="511"/>
      <c r="Z90" s="511"/>
      <c r="AA90" s="511"/>
      <c r="AB90" s="511"/>
      <c r="AC90" s="512"/>
      <c r="AD90" s="539"/>
      <c r="AE90" s="540"/>
      <c r="AF90" s="503"/>
      <c r="AG90" s="540"/>
      <c r="AH90" s="503"/>
      <c r="AI90" s="505"/>
      <c r="AJ90" s="2"/>
      <c r="AK90" s="766"/>
      <c r="AL90" s="766"/>
      <c r="AM90" s="766"/>
      <c r="AN90" s="766"/>
      <c r="AO90" s="766"/>
      <c r="AP90" s="766"/>
      <c r="AQ90" s="766"/>
      <c r="AR90" s="766"/>
      <c r="AS90" s="766"/>
      <c r="AT90" s="766"/>
      <c r="AU90" s="766"/>
      <c r="AV90" s="766"/>
      <c r="AW90" s="766"/>
      <c r="AX90" s="766"/>
      <c r="AY90" s="766"/>
      <c r="AZ90" s="766"/>
      <c r="BA90" s="766"/>
      <c r="BB90" s="766"/>
      <c r="BC90" s="766"/>
      <c r="BD90" s="766"/>
      <c r="BE90" s="766"/>
      <c r="BF90" s="766"/>
      <c r="BG90" s="766"/>
      <c r="BH90" s="766"/>
      <c r="BI90" s="766"/>
      <c r="BJ90" s="766"/>
      <c r="BK90" s="766"/>
      <c r="BL90" s="766"/>
      <c r="BM90" s="766"/>
      <c r="BN90" s="766"/>
      <c r="BO90" s="766"/>
      <c r="BP90" s="766"/>
      <c r="BQ90" s="766"/>
      <c r="BR90" s="766"/>
      <c r="BS90" s="766"/>
      <c r="BT90" s="766"/>
      <c r="BU90" s="766"/>
      <c r="BV90" s="766"/>
      <c r="BW90" s="766"/>
      <c r="BX90" s="766"/>
      <c r="BY90" s="766"/>
      <c r="BZ90" s="766"/>
      <c r="CA90" s="766"/>
      <c r="CB90" s="766"/>
      <c r="CC90" s="766"/>
      <c r="CD90" s="766"/>
      <c r="CE90" s="766"/>
      <c r="CF90" s="766"/>
      <c r="CG90" s="766"/>
      <c r="CH90" s="766"/>
      <c r="CI90" s="766"/>
      <c r="CJ90" s="766"/>
      <c r="CK90" s="766"/>
      <c r="CL90" s="766"/>
      <c r="CM90" s="766"/>
      <c r="CN90" s="766"/>
      <c r="CO90" s="766"/>
      <c r="CP90" s="766"/>
      <c r="CQ90" s="766"/>
      <c r="CR90" s="766"/>
      <c r="CS90" s="766"/>
      <c r="CT90" s="766"/>
      <c r="CU90" s="766"/>
      <c r="CV90" s="766"/>
      <c r="CW90" s="766"/>
      <c r="CX90" s="766"/>
      <c r="CY90" s="766"/>
      <c r="CZ90" s="766"/>
      <c r="DA90" s="766"/>
      <c r="DB90" s="766"/>
      <c r="DC90" s="766"/>
      <c r="DD90" s="766"/>
      <c r="DE90" s="766"/>
      <c r="DF90" s="766"/>
      <c r="DG90" s="766"/>
      <c r="DH90" s="766"/>
      <c r="DI90" s="766"/>
      <c r="DJ90" s="766"/>
      <c r="DK90" s="766"/>
      <c r="DL90" s="766"/>
      <c r="DM90" s="766"/>
      <c r="DN90" s="766"/>
      <c r="DO90" s="766"/>
      <c r="DP90" s="766"/>
      <c r="DQ90" s="766"/>
      <c r="DR90" s="766"/>
      <c r="DS90" s="766"/>
      <c r="DT90" s="766"/>
      <c r="DU90" s="766"/>
      <c r="DV90" s="766"/>
      <c r="DW90" s="766"/>
      <c r="DX90" s="766"/>
      <c r="DY90" s="766"/>
      <c r="DZ90" s="766"/>
      <c r="EA90" s="766"/>
      <c r="EB90" s="766"/>
    </row>
    <row r="91" spans="2:132" ht="9.75" customHeight="1" thickBot="1" x14ac:dyDescent="0.2">
      <c r="B91" s="803"/>
      <c r="C91" s="804"/>
      <c r="D91" s="804"/>
      <c r="E91" s="805"/>
      <c r="F91" s="817"/>
      <c r="G91" s="817"/>
      <c r="H91" s="817"/>
      <c r="I91" s="817"/>
      <c r="J91" s="817"/>
      <c r="K91" s="817"/>
      <c r="L91" s="817"/>
      <c r="M91" s="817"/>
      <c r="N91" s="817"/>
      <c r="O91" s="817"/>
      <c r="P91" s="817"/>
      <c r="Q91" s="817"/>
      <c r="R91" s="817"/>
      <c r="S91" s="818"/>
      <c r="T91" s="91"/>
      <c r="U91" s="2"/>
      <c r="V91" s="525"/>
      <c r="W91" s="526"/>
      <c r="X91" s="526"/>
      <c r="Y91" s="526"/>
      <c r="Z91" s="526"/>
      <c r="AA91" s="526"/>
      <c r="AB91" s="526"/>
      <c r="AC91" s="527"/>
      <c r="AD91" s="541"/>
      <c r="AE91" s="542"/>
      <c r="AF91" s="544"/>
      <c r="AG91" s="542"/>
      <c r="AH91" s="544"/>
      <c r="AI91" s="546"/>
      <c r="AJ91" s="2"/>
      <c r="AK91" s="766"/>
      <c r="AL91" s="766"/>
      <c r="AM91" s="766"/>
      <c r="AN91" s="766"/>
      <c r="AO91" s="766"/>
      <c r="AP91" s="766"/>
      <c r="AQ91" s="766"/>
      <c r="AR91" s="766"/>
      <c r="AS91" s="766"/>
      <c r="AT91" s="766"/>
      <c r="AU91" s="766"/>
      <c r="AV91" s="766"/>
      <c r="AW91" s="766"/>
      <c r="AX91" s="766"/>
      <c r="AY91" s="766"/>
      <c r="AZ91" s="766"/>
      <c r="BA91" s="766"/>
      <c r="BB91" s="766"/>
      <c r="BC91" s="766"/>
      <c r="BD91" s="766"/>
      <c r="BE91" s="766"/>
      <c r="BF91" s="766"/>
      <c r="BG91" s="766"/>
      <c r="BH91" s="766"/>
      <c r="BI91" s="766"/>
      <c r="BJ91" s="766"/>
      <c r="BK91" s="766"/>
      <c r="BL91" s="766"/>
      <c r="BM91" s="766"/>
      <c r="BN91" s="766"/>
      <c r="BO91" s="766"/>
      <c r="BP91" s="766"/>
      <c r="BQ91" s="766"/>
      <c r="BR91" s="766"/>
      <c r="BS91" s="766"/>
      <c r="BT91" s="766"/>
      <c r="BU91" s="766"/>
      <c r="BV91" s="766"/>
      <c r="BW91" s="766"/>
      <c r="BX91" s="766"/>
      <c r="BY91" s="766"/>
      <c r="BZ91" s="766"/>
      <c r="CA91" s="766"/>
      <c r="CB91" s="766"/>
      <c r="CC91" s="766"/>
      <c r="CD91" s="766"/>
      <c r="CE91" s="766"/>
      <c r="CF91" s="766"/>
      <c r="CG91" s="766"/>
      <c r="CH91" s="766"/>
      <c r="CI91" s="766"/>
      <c r="CJ91" s="766"/>
      <c r="CK91" s="766"/>
      <c r="CL91" s="766"/>
      <c r="CM91" s="766"/>
      <c r="CN91" s="766"/>
      <c r="CO91" s="766"/>
      <c r="CP91" s="766"/>
      <c r="CQ91" s="766"/>
      <c r="CR91" s="766"/>
      <c r="CS91" s="766"/>
      <c r="CT91" s="766"/>
      <c r="CU91" s="766"/>
      <c r="CV91" s="766"/>
      <c r="CW91" s="766"/>
      <c r="CX91" s="766"/>
      <c r="CY91" s="766"/>
      <c r="CZ91" s="766"/>
      <c r="DA91" s="766"/>
      <c r="DB91" s="766"/>
      <c r="DC91" s="766"/>
      <c r="DD91" s="766"/>
      <c r="DE91" s="766"/>
      <c r="DF91" s="766"/>
      <c r="DG91" s="766"/>
      <c r="DH91" s="766"/>
      <c r="DI91" s="766"/>
      <c r="DJ91" s="766"/>
      <c r="DK91" s="766"/>
      <c r="DL91" s="766"/>
      <c r="DM91" s="766"/>
      <c r="DN91" s="766"/>
      <c r="DO91" s="766"/>
      <c r="DP91" s="766"/>
      <c r="DQ91" s="766"/>
      <c r="DR91" s="766"/>
      <c r="DS91" s="766"/>
      <c r="DT91" s="766"/>
      <c r="DU91" s="766"/>
      <c r="DV91" s="766"/>
      <c r="DW91" s="766"/>
      <c r="DX91" s="766"/>
      <c r="DY91" s="766"/>
      <c r="DZ91" s="766"/>
      <c r="EA91" s="766"/>
      <c r="EB91" s="766"/>
    </row>
    <row r="92" spans="2:132" ht="9.75" customHeight="1" thickBot="1" x14ac:dyDescent="0.2">
      <c r="B92" s="819" t="s">
        <v>30</v>
      </c>
      <c r="C92" s="819"/>
      <c r="D92" s="819"/>
      <c r="E92" s="819"/>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766"/>
      <c r="AL92" s="766"/>
      <c r="AM92" s="766"/>
      <c r="AN92" s="766"/>
      <c r="AO92" s="766"/>
      <c r="AP92" s="766"/>
      <c r="AQ92" s="766"/>
      <c r="AR92" s="766"/>
      <c r="AS92" s="766"/>
      <c r="AT92" s="766"/>
      <c r="AU92" s="766"/>
      <c r="AV92" s="766"/>
      <c r="AW92" s="766"/>
      <c r="AX92" s="766"/>
      <c r="AY92" s="766"/>
      <c r="AZ92" s="766"/>
      <c r="BA92" s="766"/>
      <c r="BB92" s="766"/>
      <c r="BC92" s="766"/>
      <c r="BD92" s="766"/>
      <c r="BE92" s="766"/>
      <c r="BF92" s="766"/>
      <c r="BG92" s="766"/>
      <c r="BH92" s="766"/>
      <c r="BI92" s="766"/>
      <c r="BJ92" s="766"/>
      <c r="BK92" s="766"/>
      <c r="BL92" s="766"/>
      <c r="BM92" s="766"/>
      <c r="BN92" s="766"/>
      <c r="BO92" s="766"/>
      <c r="BP92" s="766"/>
      <c r="BQ92" s="766"/>
      <c r="BR92" s="766"/>
      <c r="BS92" s="766"/>
      <c r="BT92" s="766"/>
      <c r="BU92" s="766"/>
      <c r="BV92" s="766"/>
      <c r="BW92" s="766"/>
      <c r="BX92" s="766"/>
      <c r="BY92" s="766"/>
      <c r="BZ92" s="766"/>
      <c r="CA92" s="766"/>
      <c r="CB92" s="766"/>
      <c r="CC92" s="766"/>
      <c r="CD92" s="766"/>
      <c r="CE92" s="766"/>
      <c r="CF92" s="766"/>
      <c r="CG92" s="766"/>
      <c r="CH92" s="766"/>
      <c r="CI92" s="766"/>
      <c r="CJ92" s="766"/>
      <c r="CK92" s="766"/>
      <c r="CL92" s="766"/>
      <c r="CM92" s="766"/>
      <c r="CN92" s="766"/>
      <c r="CO92" s="766"/>
      <c r="CP92" s="766"/>
      <c r="CQ92" s="766"/>
      <c r="CR92" s="766"/>
      <c r="CS92" s="766"/>
      <c r="CT92" s="766"/>
      <c r="CU92" s="766"/>
      <c r="CV92" s="766"/>
      <c r="CW92" s="766"/>
      <c r="CX92" s="766"/>
      <c r="CY92" s="766"/>
      <c r="CZ92" s="766"/>
      <c r="DA92" s="766"/>
      <c r="DB92" s="766"/>
      <c r="DC92" s="766"/>
      <c r="DD92" s="766"/>
      <c r="DE92" s="766"/>
      <c r="DF92" s="766"/>
      <c r="DG92" s="766"/>
      <c r="DH92" s="766"/>
      <c r="DI92" s="766"/>
      <c r="DJ92" s="766"/>
      <c r="DK92" s="766"/>
      <c r="DL92" s="766"/>
      <c r="DM92" s="766"/>
      <c r="DN92" s="766"/>
      <c r="DO92" s="766"/>
      <c r="DP92" s="766"/>
      <c r="DQ92" s="766"/>
      <c r="DR92" s="766"/>
      <c r="DS92" s="766"/>
      <c r="DT92" s="766"/>
      <c r="DU92" s="766"/>
      <c r="DV92" s="766"/>
      <c r="DW92" s="766"/>
      <c r="DX92" s="766"/>
      <c r="DY92" s="766"/>
      <c r="DZ92" s="766"/>
      <c r="EA92" s="766"/>
      <c r="EB92" s="766"/>
    </row>
    <row r="93" spans="2:132" ht="9.75" customHeight="1" x14ac:dyDescent="0.15">
      <c r="B93" s="820" t="s">
        <v>27</v>
      </c>
      <c r="C93" s="823" t="s">
        <v>36</v>
      </c>
      <c r="D93" s="826" t="s">
        <v>35</v>
      </c>
      <c r="E93" s="827"/>
      <c r="F93" s="827"/>
      <c r="G93" s="827"/>
      <c r="H93" s="827"/>
      <c r="I93" s="827"/>
      <c r="J93" s="827"/>
      <c r="K93" s="827"/>
      <c r="L93" s="827"/>
      <c r="M93" s="827"/>
      <c r="N93" s="827"/>
      <c r="O93" s="823"/>
      <c r="P93" s="826" t="s">
        <v>23</v>
      </c>
      <c r="Q93" s="827"/>
      <c r="R93" s="823"/>
      <c r="S93" s="826" t="s">
        <v>24</v>
      </c>
      <c r="T93" s="827"/>
      <c r="U93" s="827"/>
      <c r="V93" s="827"/>
      <c r="W93" s="823"/>
      <c r="X93" s="827" t="s">
        <v>25</v>
      </c>
      <c r="Y93" s="827"/>
      <c r="Z93" s="827"/>
      <c r="AA93" s="827"/>
      <c r="AB93" s="827"/>
      <c r="AC93" s="834"/>
      <c r="AD93" s="22"/>
      <c r="AE93" s="22"/>
      <c r="AF93" s="22"/>
      <c r="AG93" s="22"/>
      <c r="AH93" s="22"/>
      <c r="AI93" s="22"/>
      <c r="AJ93" s="2"/>
      <c r="AK93" s="766"/>
      <c r="AL93" s="766"/>
      <c r="AM93" s="766"/>
      <c r="AN93" s="766"/>
      <c r="AO93" s="766"/>
      <c r="AP93" s="766"/>
      <c r="AQ93" s="766"/>
      <c r="AR93" s="766"/>
      <c r="AS93" s="766"/>
      <c r="AT93" s="766"/>
      <c r="AU93" s="766"/>
      <c r="AV93" s="766"/>
      <c r="AW93" s="766"/>
      <c r="AX93" s="766"/>
      <c r="AY93" s="766"/>
      <c r="AZ93" s="766"/>
      <c r="BA93" s="766"/>
      <c r="BB93" s="766"/>
      <c r="BC93" s="766"/>
      <c r="BD93" s="766"/>
      <c r="BE93" s="766"/>
      <c r="BF93" s="766"/>
      <c r="BG93" s="766"/>
      <c r="BH93" s="766"/>
      <c r="BI93" s="766"/>
      <c r="BJ93" s="766"/>
      <c r="BK93" s="766"/>
      <c r="BL93" s="766"/>
      <c r="BM93" s="766"/>
      <c r="BN93" s="766"/>
      <c r="BO93" s="766"/>
      <c r="BP93" s="766"/>
      <c r="BQ93" s="766"/>
      <c r="BR93" s="766"/>
      <c r="BS93" s="766"/>
      <c r="BT93" s="766"/>
      <c r="BU93" s="766"/>
      <c r="BV93" s="766"/>
      <c r="BW93" s="766"/>
      <c r="BX93" s="766"/>
      <c r="BY93" s="766"/>
      <c r="BZ93" s="766"/>
      <c r="CA93" s="766"/>
      <c r="CB93" s="766"/>
      <c r="CC93" s="766"/>
      <c r="CD93" s="766"/>
      <c r="CE93" s="766"/>
      <c r="CF93" s="766"/>
      <c r="CG93" s="766"/>
      <c r="CH93" s="766"/>
      <c r="CI93" s="766"/>
      <c r="CJ93" s="766"/>
      <c r="CK93" s="766"/>
      <c r="CL93" s="766"/>
      <c r="CM93" s="766"/>
      <c r="CN93" s="766"/>
      <c r="CO93" s="766"/>
      <c r="CP93" s="766"/>
      <c r="CQ93" s="766"/>
      <c r="CR93" s="766"/>
      <c r="CS93" s="766"/>
      <c r="CT93" s="766"/>
      <c r="CU93" s="766"/>
      <c r="CV93" s="766"/>
      <c r="CW93" s="766"/>
      <c r="CX93" s="766"/>
      <c r="CY93" s="766"/>
      <c r="CZ93" s="766"/>
      <c r="DA93" s="766"/>
      <c r="DB93" s="766"/>
      <c r="DC93" s="766"/>
      <c r="DD93" s="766"/>
      <c r="DE93" s="766"/>
      <c r="DF93" s="766"/>
      <c r="DG93" s="766"/>
      <c r="DH93" s="766"/>
      <c r="DI93" s="766"/>
      <c r="DJ93" s="766"/>
      <c r="DK93" s="766"/>
      <c r="DL93" s="766"/>
      <c r="DM93" s="766"/>
      <c r="DN93" s="766"/>
      <c r="DO93" s="766"/>
      <c r="DP93" s="766"/>
      <c r="DQ93" s="766"/>
      <c r="DR93" s="766"/>
      <c r="DS93" s="766"/>
      <c r="DT93" s="766"/>
      <c r="DU93" s="766"/>
      <c r="DV93" s="766"/>
      <c r="DW93" s="766"/>
      <c r="DX93" s="766"/>
      <c r="DY93" s="766"/>
      <c r="DZ93" s="766"/>
      <c r="EA93" s="766"/>
      <c r="EB93" s="766"/>
    </row>
    <row r="94" spans="2:132" ht="9.75" customHeight="1" x14ac:dyDescent="0.15">
      <c r="B94" s="821"/>
      <c r="C94" s="824"/>
      <c r="D94" s="828"/>
      <c r="E94" s="829"/>
      <c r="F94" s="829"/>
      <c r="G94" s="829"/>
      <c r="H94" s="829"/>
      <c r="I94" s="829"/>
      <c r="J94" s="829"/>
      <c r="K94" s="829"/>
      <c r="L94" s="829"/>
      <c r="M94" s="829"/>
      <c r="N94" s="829"/>
      <c r="O94" s="824"/>
      <c r="P94" s="828"/>
      <c r="Q94" s="829"/>
      <c r="R94" s="824"/>
      <c r="S94" s="828"/>
      <c r="T94" s="829"/>
      <c r="U94" s="829"/>
      <c r="V94" s="829"/>
      <c r="W94" s="824"/>
      <c r="X94" s="829"/>
      <c r="Y94" s="829"/>
      <c r="Z94" s="829"/>
      <c r="AA94" s="829"/>
      <c r="AB94" s="829"/>
      <c r="AC94" s="835"/>
      <c r="AD94" s="22"/>
      <c r="AE94" s="22"/>
      <c r="AF94" s="22"/>
      <c r="AG94" s="22"/>
      <c r="AH94" s="22"/>
      <c r="AI94" s="22"/>
      <c r="AJ94" s="2"/>
      <c r="AK94" s="766"/>
      <c r="AL94" s="766"/>
      <c r="AM94" s="766"/>
      <c r="AN94" s="766"/>
      <c r="AO94" s="766"/>
      <c r="AP94" s="766"/>
      <c r="AQ94" s="766"/>
      <c r="AR94" s="766"/>
      <c r="AS94" s="766"/>
      <c r="AT94" s="766"/>
      <c r="AU94" s="766"/>
      <c r="AV94" s="766"/>
      <c r="AW94" s="766"/>
      <c r="AX94" s="766"/>
      <c r="AY94" s="766"/>
      <c r="AZ94" s="766"/>
      <c r="BA94" s="766"/>
      <c r="BB94" s="766"/>
      <c r="BC94" s="766"/>
      <c r="BD94" s="766"/>
      <c r="BE94" s="766"/>
      <c r="BF94" s="766"/>
      <c r="BG94" s="766"/>
      <c r="BH94" s="766"/>
      <c r="BI94" s="766"/>
      <c r="BJ94" s="766"/>
      <c r="BK94" s="766"/>
      <c r="BL94" s="766"/>
      <c r="BM94" s="766"/>
      <c r="BN94" s="766"/>
      <c r="BO94" s="766"/>
      <c r="BP94" s="766"/>
      <c r="BQ94" s="766"/>
      <c r="BR94" s="766"/>
      <c r="BS94" s="766"/>
      <c r="BT94" s="766"/>
      <c r="BU94" s="766"/>
      <c r="BV94" s="766"/>
      <c r="BW94" s="766"/>
      <c r="BX94" s="766"/>
      <c r="BY94" s="766"/>
      <c r="BZ94" s="766"/>
      <c r="CA94" s="766"/>
      <c r="CB94" s="766"/>
      <c r="CC94" s="766"/>
      <c r="CD94" s="766"/>
      <c r="CE94" s="766"/>
      <c r="CF94" s="766"/>
      <c r="CG94" s="766"/>
      <c r="CH94" s="766"/>
      <c r="CI94" s="766"/>
      <c r="CJ94" s="766"/>
      <c r="CK94" s="766"/>
      <c r="CL94" s="766"/>
      <c r="CM94" s="766"/>
      <c r="CN94" s="766"/>
      <c r="CO94" s="766"/>
      <c r="CP94" s="766"/>
      <c r="CQ94" s="766"/>
      <c r="CR94" s="766"/>
      <c r="CS94" s="766"/>
      <c r="CT94" s="766"/>
      <c r="CU94" s="766"/>
      <c r="CV94" s="766"/>
      <c r="CW94" s="766"/>
      <c r="CX94" s="766"/>
      <c r="CY94" s="766"/>
      <c r="CZ94" s="766"/>
      <c r="DA94" s="766"/>
      <c r="DB94" s="766"/>
      <c r="DC94" s="766"/>
      <c r="DD94" s="766"/>
      <c r="DE94" s="766"/>
      <c r="DF94" s="766"/>
      <c r="DG94" s="766"/>
      <c r="DH94" s="766"/>
      <c r="DI94" s="766"/>
      <c r="DJ94" s="766"/>
      <c r="DK94" s="766"/>
      <c r="DL94" s="766"/>
      <c r="DM94" s="766"/>
      <c r="DN94" s="766"/>
      <c r="DO94" s="766"/>
      <c r="DP94" s="766"/>
      <c r="DQ94" s="766"/>
      <c r="DR94" s="766"/>
      <c r="DS94" s="766"/>
      <c r="DT94" s="766"/>
      <c r="DU94" s="766"/>
      <c r="DV94" s="766"/>
      <c r="DW94" s="766"/>
      <c r="DX94" s="766"/>
      <c r="DY94" s="766"/>
      <c r="DZ94" s="766"/>
      <c r="EA94" s="766"/>
      <c r="EB94" s="766"/>
    </row>
    <row r="95" spans="2:132" ht="9.75" customHeight="1" x14ac:dyDescent="0.15">
      <c r="B95" s="822"/>
      <c r="C95" s="825"/>
      <c r="D95" s="830"/>
      <c r="E95" s="831"/>
      <c r="F95" s="831"/>
      <c r="G95" s="831"/>
      <c r="H95" s="831"/>
      <c r="I95" s="831"/>
      <c r="J95" s="831"/>
      <c r="K95" s="831"/>
      <c r="L95" s="831"/>
      <c r="M95" s="831"/>
      <c r="N95" s="831"/>
      <c r="O95" s="825"/>
      <c r="P95" s="830"/>
      <c r="Q95" s="831"/>
      <c r="R95" s="825"/>
      <c r="S95" s="830"/>
      <c r="T95" s="831"/>
      <c r="U95" s="831"/>
      <c r="V95" s="831"/>
      <c r="W95" s="825"/>
      <c r="X95" s="831"/>
      <c r="Y95" s="831"/>
      <c r="Z95" s="831"/>
      <c r="AA95" s="831"/>
      <c r="AB95" s="831"/>
      <c r="AC95" s="836"/>
      <c r="AD95" s="22"/>
      <c r="AE95" s="22"/>
      <c r="AF95" s="22"/>
      <c r="AG95" s="22"/>
      <c r="AH95" s="22"/>
      <c r="AI95" s="22"/>
      <c r="AJ95" s="2"/>
      <c r="AK95" s="766"/>
      <c r="AL95" s="766"/>
      <c r="AM95" s="766"/>
      <c r="AN95" s="766"/>
      <c r="AO95" s="766"/>
      <c r="AP95" s="766"/>
      <c r="AQ95" s="766"/>
      <c r="AR95" s="766"/>
      <c r="AS95" s="766"/>
      <c r="AT95" s="766"/>
      <c r="AU95" s="766"/>
      <c r="AV95" s="766"/>
      <c r="AW95" s="766"/>
      <c r="AX95" s="766"/>
      <c r="AY95" s="766"/>
      <c r="AZ95" s="766"/>
      <c r="BA95" s="766"/>
      <c r="BB95" s="766"/>
      <c r="BC95" s="766"/>
      <c r="BD95" s="766"/>
      <c r="BE95" s="766"/>
      <c r="BF95" s="766"/>
      <c r="BG95" s="766"/>
      <c r="BH95" s="766"/>
      <c r="BI95" s="766"/>
      <c r="BJ95" s="766"/>
      <c r="BK95" s="766"/>
      <c r="BL95" s="766"/>
      <c r="BM95" s="766"/>
      <c r="BN95" s="766"/>
      <c r="BO95" s="766"/>
      <c r="BP95" s="766"/>
      <c r="BQ95" s="766"/>
      <c r="BR95" s="766"/>
      <c r="BS95" s="766"/>
      <c r="BT95" s="766"/>
      <c r="BU95" s="766"/>
      <c r="BV95" s="766"/>
      <c r="BW95" s="766"/>
      <c r="BX95" s="766"/>
      <c r="BY95" s="766"/>
      <c r="BZ95" s="766"/>
      <c r="CA95" s="766"/>
      <c r="CB95" s="766"/>
      <c r="CC95" s="766"/>
      <c r="CD95" s="766"/>
      <c r="CE95" s="766"/>
      <c r="CF95" s="766"/>
      <c r="CG95" s="766"/>
      <c r="CH95" s="766"/>
      <c r="CI95" s="766"/>
      <c r="CJ95" s="766"/>
      <c r="CK95" s="766"/>
      <c r="CL95" s="766"/>
      <c r="CM95" s="766"/>
      <c r="CN95" s="766"/>
      <c r="CO95" s="766"/>
      <c r="CP95" s="766"/>
      <c r="CQ95" s="766"/>
      <c r="CR95" s="766"/>
      <c r="CS95" s="766"/>
      <c r="CT95" s="766"/>
      <c r="CU95" s="766"/>
      <c r="CV95" s="766"/>
      <c r="CW95" s="766"/>
      <c r="CX95" s="766"/>
      <c r="CY95" s="766"/>
      <c r="CZ95" s="766"/>
      <c r="DA95" s="766"/>
      <c r="DB95" s="766"/>
      <c r="DC95" s="766"/>
      <c r="DD95" s="766"/>
      <c r="DE95" s="766"/>
      <c r="DF95" s="766"/>
      <c r="DG95" s="766"/>
      <c r="DH95" s="766"/>
      <c r="DI95" s="766"/>
      <c r="DJ95" s="766"/>
      <c r="DK95" s="766"/>
      <c r="DL95" s="766"/>
      <c r="DM95" s="766"/>
      <c r="DN95" s="766"/>
      <c r="DO95" s="766"/>
      <c r="DP95" s="766"/>
      <c r="DQ95" s="766"/>
      <c r="DR95" s="766"/>
      <c r="DS95" s="766"/>
      <c r="DT95" s="766"/>
      <c r="DU95" s="766"/>
      <c r="DV95" s="766"/>
      <c r="DW95" s="766"/>
      <c r="DX95" s="766"/>
      <c r="DY95" s="766"/>
      <c r="DZ95" s="766"/>
      <c r="EA95" s="766"/>
      <c r="EB95" s="766"/>
    </row>
    <row r="96" spans="2:132" ht="29.25" customHeight="1" x14ac:dyDescent="0.2">
      <c r="B96" s="41">
        <f>IF(C49="","",C49)</f>
        <v>4</v>
      </c>
      <c r="C96" s="40">
        <f>IF(E49="","",E49)</f>
        <v>1</v>
      </c>
      <c r="D96" s="837" t="str">
        <f>IF(G49="","",G49)</f>
        <v>工事出来高</v>
      </c>
      <c r="E96" s="838"/>
      <c r="F96" s="838"/>
      <c r="G96" s="838"/>
      <c r="H96" s="838"/>
      <c r="I96" s="838"/>
      <c r="J96" s="838"/>
      <c r="K96" s="838"/>
      <c r="L96" s="838"/>
      <c r="M96" s="838"/>
      <c r="N96" s="838"/>
      <c r="O96" s="839"/>
      <c r="P96" s="840">
        <f>IF(T49="","",T49)</f>
        <v>1</v>
      </c>
      <c r="Q96" s="841"/>
      <c r="R96" s="842"/>
      <c r="S96" s="843">
        <f t="shared" ref="S96:S102" si="8">IF(Y49="","",Y49)</f>
        <v>1000000</v>
      </c>
      <c r="T96" s="844"/>
      <c r="U96" s="844"/>
      <c r="V96" s="844"/>
      <c r="W96" s="845"/>
      <c r="X96" s="520" t="str">
        <f>IF(AC49="","",AC49)</f>
        <v>1</v>
      </c>
      <c r="Y96" s="520"/>
      <c r="Z96" s="519" t="str">
        <f>IF(AE49="","",AE49)</f>
        <v>000</v>
      </c>
      <c r="AA96" s="520"/>
      <c r="AB96" s="519" t="str">
        <f>IF(AG49="","",AG49)</f>
        <v>000</v>
      </c>
      <c r="AC96" s="521"/>
      <c r="AD96" s="23"/>
      <c r="AE96" s="23"/>
      <c r="AF96" s="23"/>
      <c r="AG96" s="23"/>
      <c r="AH96" s="23"/>
      <c r="AI96" s="23"/>
      <c r="AJ96" s="2"/>
      <c r="AK96" s="766"/>
      <c r="AL96" s="766"/>
      <c r="AM96" s="766"/>
      <c r="AN96" s="766"/>
      <c r="AO96" s="766"/>
      <c r="AP96" s="766"/>
      <c r="AQ96" s="766"/>
      <c r="AR96" s="766"/>
      <c r="AS96" s="766"/>
      <c r="AT96" s="766"/>
      <c r="AU96" s="766"/>
      <c r="AV96" s="766"/>
      <c r="AW96" s="766"/>
      <c r="AX96" s="766"/>
      <c r="AY96" s="766"/>
      <c r="AZ96" s="766"/>
      <c r="BA96" s="766"/>
      <c r="BB96" s="766"/>
      <c r="BC96" s="766"/>
      <c r="BD96" s="766"/>
      <c r="BE96" s="766"/>
      <c r="BF96" s="766"/>
      <c r="BG96" s="766"/>
      <c r="BH96" s="766"/>
      <c r="BI96" s="766"/>
      <c r="BJ96" s="766"/>
      <c r="BK96" s="766"/>
      <c r="BL96" s="766"/>
      <c r="BM96" s="766"/>
      <c r="BN96" s="766"/>
      <c r="BO96" s="766"/>
      <c r="BP96" s="766"/>
      <c r="BQ96" s="766"/>
      <c r="BR96" s="766"/>
      <c r="BS96" s="766"/>
      <c r="BT96" s="766"/>
      <c r="BU96" s="766"/>
      <c r="BV96" s="766"/>
      <c r="BW96" s="766"/>
      <c r="BX96" s="766"/>
      <c r="BY96" s="766"/>
      <c r="BZ96" s="766"/>
      <c r="CA96" s="766"/>
      <c r="CB96" s="766"/>
      <c r="CC96" s="766"/>
      <c r="CD96" s="766"/>
      <c r="CE96" s="766"/>
      <c r="CF96" s="766"/>
      <c r="CG96" s="766"/>
      <c r="CH96" s="766"/>
      <c r="CI96" s="766"/>
      <c r="CJ96" s="766"/>
      <c r="CK96" s="766"/>
      <c r="CL96" s="766"/>
      <c r="CM96" s="766"/>
      <c r="CN96" s="766"/>
      <c r="CO96" s="766"/>
      <c r="CP96" s="766"/>
      <c r="CQ96" s="766"/>
      <c r="CR96" s="766"/>
      <c r="CS96" s="766"/>
      <c r="CT96" s="766"/>
      <c r="CU96" s="766"/>
      <c r="CV96" s="766"/>
      <c r="CW96" s="766"/>
      <c r="CX96" s="766"/>
      <c r="CY96" s="766"/>
      <c r="CZ96" s="766"/>
      <c r="DA96" s="766"/>
      <c r="DB96" s="766"/>
      <c r="DC96" s="766"/>
      <c r="DD96" s="766"/>
      <c r="DE96" s="766"/>
      <c r="DF96" s="766"/>
      <c r="DG96" s="766"/>
      <c r="DH96" s="766"/>
      <c r="DI96" s="766"/>
      <c r="DJ96" s="766"/>
      <c r="DK96" s="766"/>
      <c r="DL96" s="766"/>
      <c r="DM96" s="766"/>
      <c r="DN96" s="766"/>
      <c r="DO96" s="766"/>
      <c r="DP96" s="766"/>
      <c r="DQ96" s="766"/>
      <c r="DR96" s="766"/>
      <c r="DS96" s="766"/>
      <c r="DT96" s="766"/>
      <c r="DU96" s="766"/>
      <c r="DV96" s="766"/>
      <c r="DW96" s="766"/>
      <c r="DX96" s="766"/>
      <c r="DY96" s="766"/>
      <c r="DZ96" s="766"/>
      <c r="EA96" s="766"/>
      <c r="EB96" s="766"/>
    </row>
    <row r="97" spans="2:138" ht="29.25" customHeight="1" x14ac:dyDescent="0.2">
      <c r="B97" s="41">
        <f t="shared" ref="B97:B102" si="9">IF(C50="","",C50)</f>
        <v>4</v>
      </c>
      <c r="C97" s="40">
        <f t="shared" ref="C97:C102" si="10">IF(E50="","",E50)</f>
        <v>1</v>
      </c>
      <c r="D97" s="837" t="str">
        <f t="shared" ref="D97:D102" si="11">IF(G50="","",G50)</f>
        <v>別紙明細</v>
      </c>
      <c r="E97" s="838"/>
      <c r="F97" s="838"/>
      <c r="G97" s="838"/>
      <c r="H97" s="838"/>
      <c r="I97" s="838"/>
      <c r="J97" s="838"/>
      <c r="K97" s="838"/>
      <c r="L97" s="838"/>
      <c r="M97" s="838"/>
      <c r="N97" s="838"/>
      <c r="O97" s="839"/>
      <c r="P97" s="840">
        <f t="shared" ref="P97:P102" si="12">IF(T50="","",T50)</f>
        <v>1</v>
      </c>
      <c r="Q97" s="841"/>
      <c r="R97" s="842"/>
      <c r="S97" s="843" t="str">
        <f t="shared" si="8"/>
        <v>式</v>
      </c>
      <c r="T97" s="844"/>
      <c r="U97" s="844"/>
      <c r="V97" s="844"/>
      <c r="W97" s="845"/>
      <c r="X97" s="520" t="str">
        <f t="shared" ref="X97:X101" si="13">IF(AC50="","",AC50)</f>
        <v>1</v>
      </c>
      <c r="Y97" s="520"/>
      <c r="Z97" s="519" t="str">
        <f t="shared" ref="Z97:Z102" si="14">IF(AE50="","",AE50)</f>
        <v>000</v>
      </c>
      <c r="AA97" s="520"/>
      <c r="AB97" s="519" t="str">
        <f t="shared" ref="AB97:AB101" si="15">IF(AG50="","",AG50)</f>
        <v>000</v>
      </c>
      <c r="AC97" s="521"/>
      <c r="AD97" s="23"/>
      <c r="AE97" s="23"/>
      <c r="AF97" s="23"/>
      <c r="AG97" s="23"/>
      <c r="AH97" s="23"/>
      <c r="AI97" s="23"/>
      <c r="AJ97" s="2"/>
      <c r="AK97" s="766"/>
      <c r="AL97" s="766"/>
      <c r="AM97" s="766"/>
      <c r="AN97" s="766"/>
      <c r="AO97" s="766"/>
      <c r="AP97" s="766"/>
      <c r="AQ97" s="766"/>
      <c r="AR97" s="766"/>
      <c r="AS97" s="766"/>
      <c r="AT97" s="766"/>
      <c r="AU97" s="766"/>
      <c r="AV97" s="766"/>
      <c r="AW97" s="766"/>
      <c r="AX97" s="766"/>
      <c r="AY97" s="766"/>
      <c r="AZ97" s="766"/>
      <c r="BA97" s="766"/>
      <c r="BB97" s="766"/>
      <c r="BC97" s="766"/>
      <c r="BD97" s="766"/>
      <c r="BE97" s="766"/>
      <c r="BF97" s="766"/>
      <c r="BG97" s="766"/>
      <c r="BH97" s="766"/>
      <c r="BI97" s="766"/>
      <c r="BJ97" s="766"/>
      <c r="BK97" s="766"/>
      <c r="BL97" s="766"/>
      <c r="BM97" s="766"/>
      <c r="BN97" s="766"/>
      <c r="BO97" s="766"/>
      <c r="BP97" s="766"/>
      <c r="BQ97" s="766"/>
      <c r="BR97" s="766"/>
      <c r="BS97" s="766"/>
      <c r="BT97" s="766"/>
      <c r="BU97" s="766"/>
      <c r="BV97" s="766"/>
      <c r="BW97" s="766"/>
      <c r="BX97" s="766"/>
      <c r="BY97" s="766"/>
      <c r="BZ97" s="766"/>
      <c r="CA97" s="766"/>
      <c r="CB97" s="766"/>
      <c r="CC97" s="766"/>
      <c r="CD97" s="766"/>
      <c r="CE97" s="766"/>
      <c r="CF97" s="766"/>
      <c r="CG97" s="766"/>
      <c r="CH97" s="766"/>
      <c r="CI97" s="766"/>
      <c r="CJ97" s="766"/>
      <c r="CK97" s="766"/>
      <c r="CL97" s="766"/>
      <c r="CM97" s="766"/>
      <c r="CN97" s="766"/>
      <c r="CO97" s="766"/>
      <c r="CP97" s="766"/>
      <c r="CQ97" s="766"/>
      <c r="CR97" s="766"/>
      <c r="CS97" s="766"/>
      <c r="CT97" s="766"/>
      <c r="CU97" s="766"/>
      <c r="CV97" s="766"/>
      <c r="CW97" s="766"/>
      <c r="CX97" s="766"/>
      <c r="CY97" s="766"/>
      <c r="CZ97" s="766"/>
      <c r="DA97" s="766"/>
      <c r="DB97" s="766"/>
      <c r="DC97" s="766"/>
      <c r="DD97" s="766"/>
      <c r="DE97" s="766"/>
      <c r="DF97" s="766"/>
      <c r="DG97" s="766"/>
      <c r="DH97" s="766"/>
      <c r="DI97" s="766"/>
      <c r="DJ97" s="766"/>
      <c r="DK97" s="766"/>
      <c r="DL97" s="766"/>
      <c r="DM97" s="766"/>
      <c r="DN97" s="766"/>
      <c r="DO97" s="766"/>
      <c r="DP97" s="766"/>
      <c r="DQ97" s="766"/>
      <c r="DR97" s="766"/>
      <c r="DS97" s="766"/>
      <c r="DT97" s="766"/>
      <c r="DU97" s="766"/>
      <c r="DV97" s="766"/>
      <c r="DW97" s="766"/>
      <c r="DX97" s="766"/>
      <c r="DY97" s="766"/>
      <c r="DZ97" s="766"/>
      <c r="EA97" s="766"/>
      <c r="EB97" s="766"/>
    </row>
    <row r="98" spans="2:138" ht="29.25" customHeight="1" x14ac:dyDescent="0.2">
      <c r="B98" s="41" t="str">
        <f t="shared" si="9"/>
        <v/>
      </c>
      <c r="C98" s="40" t="str">
        <f t="shared" si="10"/>
        <v/>
      </c>
      <c r="D98" s="837" t="str">
        <f t="shared" si="11"/>
        <v/>
      </c>
      <c r="E98" s="838"/>
      <c r="F98" s="838"/>
      <c r="G98" s="838"/>
      <c r="H98" s="838"/>
      <c r="I98" s="838"/>
      <c r="J98" s="838"/>
      <c r="K98" s="838"/>
      <c r="L98" s="838"/>
      <c r="M98" s="838"/>
      <c r="N98" s="838"/>
      <c r="O98" s="839"/>
      <c r="P98" s="840" t="str">
        <f t="shared" si="12"/>
        <v/>
      </c>
      <c r="Q98" s="841"/>
      <c r="R98" s="842"/>
      <c r="S98" s="843" t="str">
        <f t="shared" si="8"/>
        <v/>
      </c>
      <c r="T98" s="844"/>
      <c r="U98" s="844"/>
      <c r="V98" s="844"/>
      <c r="W98" s="845"/>
      <c r="X98" s="520" t="str">
        <f t="shared" si="13"/>
        <v/>
      </c>
      <c r="Y98" s="520"/>
      <c r="Z98" s="519" t="str">
        <f t="shared" si="14"/>
        <v/>
      </c>
      <c r="AA98" s="520"/>
      <c r="AB98" s="519" t="str">
        <f t="shared" si="15"/>
        <v/>
      </c>
      <c r="AC98" s="521"/>
      <c r="AD98" s="23"/>
      <c r="AE98" s="23"/>
      <c r="AF98" s="23"/>
      <c r="AG98" s="23"/>
      <c r="AH98" s="23"/>
      <c r="AI98" s="23"/>
      <c r="AJ98" s="2"/>
      <c r="AK98" s="766"/>
      <c r="AL98" s="766"/>
      <c r="AM98" s="766"/>
      <c r="AN98" s="766"/>
      <c r="AO98" s="766"/>
      <c r="AP98" s="766"/>
      <c r="AQ98" s="766"/>
      <c r="AR98" s="766"/>
      <c r="AS98" s="766"/>
      <c r="AT98" s="766"/>
      <c r="AU98" s="766"/>
      <c r="AV98" s="766"/>
      <c r="AW98" s="766"/>
      <c r="AX98" s="766"/>
      <c r="AY98" s="766"/>
      <c r="AZ98" s="766"/>
      <c r="BA98" s="766"/>
      <c r="BB98" s="766"/>
      <c r="BC98" s="766"/>
      <c r="BD98" s="766"/>
      <c r="BE98" s="766"/>
      <c r="BF98" s="766"/>
      <c r="BG98" s="766"/>
      <c r="BH98" s="766"/>
      <c r="BI98" s="766"/>
      <c r="BJ98" s="766"/>
      <c r="BK98" s="766"/>
      <c r="BL98" s="766"/>
      <c r="BM98" s="766"/>
      <c r="BN98" s="766"/>
      <c r="BO98" s="766"/>
      <c r="BP98" s="766"/>
      <c r="BQ98" s="766"/>
      <c r="BR98" s="766"/>
      <c r="BS98" s="766"/>
      <c r="BT98" s="766"/>
      <c r="BU98" s="766"/>
      <c r="BV98" s="766"/>
      <c r="BW98" s="766"/>
      <c r="BX98" s="766"/>
      <c r="BY98" s="766"/>
      <c r="BZ98" s="766"/>
      <c r="CA98" s="766"/>
      <c r="CB98" s="766"/>
      <c r="CC98" s="766"/>
      <c r="CD98" s="766"/>
      <c r="CE98" s="766"/>
      <c r="CF98" s="766"/>
      <c r="CG98" s="766"/>
      <c r="CH98" s="766"/>
      <c r="CI98" s="766"/>
      <c r="CJ98" s="766"/>
      <c r="CK98" s="766"/>
      <c r="CL98" s="766"/>
      <c r="CM98" s="766"/>
      <c r="CN98" s="766"/>
      <c r="CO98" s="766"/>
      <c r="CP98" s="766"/>
      <c r="CQ98" s="766"/>
      <c r="CR98" s="766"/>
      <c r="CS98" s="766"/>
      <c r="CT98" s="766"/>
      <c r="CU98" s="766"/>
      <c r="CV98" s="766"/>
      <c r="CW98" s="766"/>
      <c r="CX98" s="766"/>
      <c r="CY98" s="766"/>
      <c r="CZ98" s="766"/>
      <c r="DA98" s="766"/>
      <c r="DB98" s="766"/>
      <c r="DC98" s="766"/>
      <c r="DD98" s="766"/>
      <c r="DE98" s="766"/>
      <c r="DF98" s="766"/>
      <c r="DG98" s="766"/>
      <c r="DH98" s="766"/>
      <c r="DI98" s="766"/>
      <c r="DJ98" s="766"/>
      <c r="DK98" s="766"/>
      <c r="DL98" s="766"/>
      <c r="DM98" s="766"/>
      <c r="DN98" s="766"/>
      <c r="DO98" s="766"/>
      <c r="DP98" s="766"/>
      <c r="DQ98" s="766"/>
      <c r="DR98" s="766"/>
      <c r="DS98" s="766"/>
      <c r="DT98" s="766"/>
      <c r="DU98" s="766"/>
      <c r="DV98" s="766"/>
      <c r="DW98" s="766"/>
      <c r="DX98" s="766"/>
      <c r="DY98" s="766"/>
      <c r="DZ98" s="766"/>
      <c r="EA98" s="766"/>
      <c r="EB98" s="766"/>
      <c r="EF98" s="4"/>
    </row>
    <row r="99" spans="2:138" ht="29.25" customHeight="1" x14ac:dyDescent="0.2">
      <c r="B99" s="41" t="str">
        <f t="shared" si="9"/>
        <v/>
      </c>
      <c r="C99" s="40" t="str">
        <f t="shared" si="10"/>
        <v/>
      </c>
      <c r="D99" s="837" t="str">
        <f t="shared" si="11"/>
        <v/>
      </c>
      <c r="E99" s="838"/>
      <c r="F99" s="838"/>
      <c r="G99" s="838"/>
      <c r="H99" s="838"/>
      <c r="I99" s="838"/>
      <c r="J99" s="838"/>
      <c r="K99" s="838"/>
      <c r="L99" s="838"/>
      <c r="M99" s="838"/>
      <c r="N99" s="838"/>
      <c r="O99" s="839"/>
      <c r="P99" s="840" t="str">
        <f t="shared" si="12"/>
        <v/>
      </c>
      <c r="Q99" s="841"/>
      <c r="R99" s="842"/>
      <c r="S99" s="843" t="str">
        <f t="shared" si="8"/>
        <v/>
      </c>
      <c r="T99" s="844"/>
      <c r="U99" s="844"/>
      <c r="V99" s="844"/>
      <c r="W99" s="845"/>
      <c r="X99" s="520" t="str">
        <f t="shared" si="13"/>
        <v/>
      </c>
      <c r="Y99" s="520"/>
      <c r="Z99" s="519" t="str">
        <f t="shared" si="14"/>
        <v/>
      </c>
      <c r="AA99" s="520"/>
      <c r="AB99" s="519" t="str">
        <f t="shared" si="15"/>
        <v/>
      </c>
      <c r="AC99" s="521"/>
      <c r="AD99" s="23"/>
      <c r="AE99" s="23"/>
      <c r="AF99" s="23"/>
      <c r="AG99" s="23"/>
      <c r="AH99" s="23"/>
      <c r="AI99" s="23"/>
      <c r="AJ99" s="2"/>
      <c r="AK99" s="766"/>
      <c r="AL99" s="766"/>
      <c r="AM99" s="766"/>
      <c r="AN99" s="766"/>
      <c r="AO99" s="766"/>
      <c r="AP99" s="766"/>
      <c r="AQ99" s="766"/>
      <c r="AR99" s="766"/>
      <c r="AS99" s="766"/>
      <c r="AT99" s="766"/>
      <c r="AU99" s="766"/>
      <c r="AV99" s="766"/>
      <c r="AW99" s="766"/>
      <c r="AX99" s="766"/>
      <c r="AY99" s="766"/>
      <c r="AZ99" s="766"/>
      <c r="BA99" s="766"/>
      <c r="BB99" s="766"/>
      <c r="BC99" s="766"/>
      <c r="BD99" s="766"/>
      <c r="BE99" s="766"/>
      <c r="BF99" s="766"/>
      <c r="BG99" s="766"/>
      <c r="BH99" s="766"/>
      <c r="BI99" s="766"/>
      <c r="BJ99" s="766"/>
      <c r="BK99" s="766"/>
      <c r="BL99" s="766"/>
      <c r="BM99" s="766"/>
      <c r="BN99" s="766"/>
      <c r="BO99" s="766"/>
      <c r="BP99" s="766"/>
      <c r="BQ99" s="766"/>
      <c r="BR99" s="766"/>
      <c r="BS99" s="766"/>
      <c r="BT99" s="766"/>
      <c r="BU99" s="766"/>
      <c r="BV99" s="766"/>
      <c r="BW99" s="766"/>
      <c r="BX99" s="766"/>
      <c r="BY99" s="766"/>
      <c r="BZ99" s="766"/>
      <c r="CA99" s="766"/>
      <c r="CB99" s="766"/>
      <c r="CC99" s="766"/>
      <c r="CD99" s="766"/>
      <c r="CE99" s="766"/>
      <c r="CF99" s="766"/>
      <c r="CG99" s="766"/>
      <c r="CH99" s="766"/>
      <c r="CI99" s="766"/>
      <c r="CJ99" s="766"/>
      <c r="CK99" s="766"/>
      <c r="CL99" s="766"/>
      <c r="CM99" s="766"/>
      <c r="CN99" s="766"/>
      <c r="CO99" s="766"/>
      <c r="CP99" s="766"/>
      <c r="CQ99" s="766"/>
      <c r="CR99" s="766"/>
      <c r="CS99" s="766"/>
      <c r="CT99" s="766"/>
      <c r="CU99" s="766"/>
      <c r="CV99" s="766"/>
      <c r="CW99" s="766"/>
      <c r="CX99" s="766"/>
      <c r="CY99" s="766"/>
      <c r="CZ99" s="766"/>
      <c r="DA99" s="766"/>
      <c r="DB99" s="766"/>
      <c r="DC99" s="766"/>
      <c r="DD99" s="766"/>
      <c r="DE99" s="766"/>
      <c r="DF99" s="766"/>
      <c r="DG99" s="766"/>
      <c r="DH99" s="766"/>
      <c r="DI99" s="766"/>
      <c r="DJ99" s="766"/>
      <c r="DK99" s="766"/>
      <c r="DL99" s="766"/>
      <c r="DM99" s="766"/>
      <c r="DN99" s="766"/>
      <c r="DO99" s="766"/>
      <c r="DP99" s="766"/>
      <c r="DQ99" s="766"/>
      <c r="DR99" s="766"/>
      <c r="DS99" s="766"/>
      <c r="DT99" s="766"/>
      <c r="DU99" s="766"/>
      <c r="DV99" s="766"/>
      <c r="DW99" s="766"/>
      <c r="DX99" s="766"/>
      <c r="DY99" s="766"/>
      <c r="DZ99" s="766"/>
      <c r="EA99" s="766"/>
      <c r="EB99" s="766"/>
      <c r="EG99" s="4"/>
    </row>
    <row r="100" spans="2:138" ht="29.25" customHeight="1" x14ac:dyDescent="0.2">
      <c r="B100" s="41" t="str">
        <f t="shared" si="9"/>
        <v/>
      </c>
      <c r="C100" s="40" t="str">
        <f t="shared" si="10"/>
        <v/>
      </c>
      <c r="D100" s="837" t="str">
        <f t="shared" si="11"/>
        <v/>
      </c>
      <c r="E100" s="838"/>
      <c r="F100" s="838"/>
      <c r="G100" s="838"/>
      <c r="H100" s="838"/>
      <c r="I100" s="838"/>
      <c r="J100" s="838"/>
      <c r="K100" s="838"/>
      <c r="L100" s="838"/>
      <c r="M100" s="838"/>
      <c r="N100" s="838"/>
      <c r="O100" s="839"/>
      <c r="P100" s="840" t="str">
        <f t="shared" si="12"/>
        <v/>
      </c>
      <c r="Q100" s="841"/>
      <c r="R100" s="842"/>
      <c r="S100" s="843" t="str">
        <f t="shared" si="8"/>
        <v/>
      </c>
      <c r="T100" s="844"/>
      <c r="U100" s="844"/>
      <c r="V100" s="844"/>
      <c r="W100" s="845"/>
      <c r="X100" s="520" t="str">
        <f t="shared" si="13"/>
        <v/>
      </c>
      <c r="Y100" s="520"/>
      <c r="Z100" s="519" t="str">
        <f t="shared" si="14"/>
        <v/>
      </c>
      <c r="AA100" s="520"/>
      <c r="AB100" s="519" t="str">
        <f t="shared" si="15"/>
        <v/>
      </c>
      <c r="AC100" s="521"/>
      <c r="AD100" s="23"/>
      <c r="AE100" s="23"/>
      <c r="AF100" s="23"/>
      <c r="AG100" s="23"/>
      <c r="AH100" s="23"/>
      <c r="AI100" s="23"/>
      <c r="AJ100" s="2"/>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row>
    <row r="101" spans="2:138" ht="29.25" customHeight="1" x14ac:dyDescent="0.2">
      <c r="B101" s="41" t="str">
        <f t="shared" si="9"/>
        <v/>
      </c>
      <c r="C101" s="40" t="str">
        <f t="shared" si="10"/>
        <v/>
      </c>
      <c r="D101" s="837" t="str">
        <f t="shared" si="11"/>
        <v/>
      </c>
      <c r="E101" s="838"/>
      <c r="F101" s="838"/>
      <c r="G101" s="838"/>
      <c r="H101" s="838"/>
      <c r="I101" s="838"/>
      <c r="J101" s="838"/>
      <c r="K101" s="838"/>
      <c r="L101" s="838"/>
      <c r="M101" s="838"/>
      <c r="N101" s="838"/>
      <c r="O101" s="839"/>
      <c r="P101" s="840" t="str">
        <f t="shared" si="12"/>
        <v/>
      </c>
      <c r="Q101" s="841"/>
      <c r="R101" s="842"/>
      <c r="S101" s="843" t="str">
        <f t="shared" si="8"/>
        <v/>
      </c>
      <c r="T101" s="844"/>
      <c r="U101" s="844"/>
      <c r="V101" s="844"/>
      <c r="W101" s="845"/>
      <c r="X101" s="520" t="str">
        <f t="shared" si="13"/>
        <v/>
      </c>
      <c r="Y101" s="520"/>
      <c r="Z101" s="519" t="str">
        <f t="shared" si="14"/>
        <v/>
      </c>
      <c r="AA101" s="520"/>
      <c r="AB101" s="519" t="str">
        <f t="shared" si="15"/>
        <v/>
      </c>
      <c r="AC101" s="521"/>
      <c r="AD101" s="23"/>
      <c r="AE101" s="23"/>
      <c r="AF101" s="23"/>
      <c r="AG101" s="23"/>
      <c r="AH101" s="23"/>
      <c r="AI101" s="23"/>
      <c r="AJ101" s="2"/>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H101" s="4"/>
    </row>
    <row r="102" spans="2:138" ht="29.25" customHeight="1" thickBot="1" x14ac:dyDescent="0.25">
      <c r="B102" s="44" t="str">
        <f t="shared" si="9"/>
        <v/>
      </c>
      <c r="C102" s="45" t="str">
        <f t="shared" si="10"/>
        <v/>
      </c>
      <c r="D102" s="850" t="str">
        <f t="shared" si="11"/>
        <v/>
      </c>
      <c r="E102" s="851"/>
      <c r="F102" s="851"/>
      <c r="G102" s="851"/>
      <c r="H102" s="851"/>
      <c r="I102" s="851"/>
      <c r="J102" s="851"/>
      <c r="K102" s="851"/>
      <c r="L102" s="851"/>
      <c r="M102" s="851"/>
      <c r="N102" s="851"/>
      <c r="O102" s="852"/>
      <c r="P102" s="863" t="str">
        <f t="shared" si="12"/>
        <v/>
      </c>
      <c r="Q102" s="864"/>
      <c r="R102" s="865"/>
      <c r="S102" s="856" t="str">
        <f t="shared" si="8"/>
        <v/>
      </c>
      <c r="T102" s="857"/>
      <c r="U102" s="857"/>
      <c r="V102" s="857"/>
      <c r="W102" s="858"/>
      <c r="X102" s="501" t="str">
        <f>IF(AC55="","",AC55)</f>
        <v/>
      </c>
      <c r="Y102" s="501"/>
      <c r="Z102" s="503" t="str">
        <f t="shared" si="14"/>
        <v/>
      </c>
      <c r="AA102" s="501"/>
      <c r="AB102" s="503" t="str">
        <f>IF(AG55="","",AG55)</f>
        <v/>
      </c>
      <c r="AC102" s="505"/>
      <c r="AD102" s="23"/>
      <c r="AE102" s="23"/>
      <c r="AF102" s="23"/>
      <c r="AG102" s="23"/>
      <c r="AH102" s="23"/>
      <c r="AI102" s="23"/>
      <c r="AJ102" s="2"/>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row>
    <row r="103" spans="2:138" ht="29.25" customHeight="1" thickBot="1" x14ac:dyDescent="0.25">
      <c r="B103" s="853" t="s">
        <v>26</v>
      </c>
      <c r="C103" s="854"/>
      <c r="D103" s="854"/>
      <c r="E103" s="854"/>
      <c r="F103" s="854"/>
      <c r="G103" s="854"/>
      <c r="H103" s="854"/>
      <c r="I103" s="854"/>
      <c r="J103" s="854"/>
      <c r="K103" s="855"/>
      <c r="L103" s="846" t="str">
        <f>IF(N56="","",N56)</f>
        <v/>
      </c>
      <c r="M103" s="847"/>
      <c r="N103" s="848" t="str">
        <f>IF(P56="","",P56)</f>
        <v>200</v>
      </c>
      <c r="O103" s="847"/>
      <c r="P103" s="848" t="str">
        <f>IF(R56="","",R56)</f>
        <v>000</v>
      </c>
      <c r="Q103" s="849"/>
      <c r="R103" s="859" t="s">
        <v>64</v>
      </c>
      <c r="S103" s="860"/>
      <c r="T103" s="860"/>
      <c r="U103" s="860"/>
      <c r="V103" s="860"/>
      <c r="W103" s="861"/>
      <c r="X103" s="847" t="str">
        <f>IF(AC56="","",AC56)</f>
        <v>2</v>
      </c>
      <c r="Y103" s="847"/>
      <c r="Z103" s="848" t="str">
        <f>IF(AE56="","",AE56)</f>
        <v>000</v>
      </c>
      <c r="AA103" s="847"/>
      <c r="AB103" s="848" t="str">
        <f>IF(AG56="","",AG56)</f>
        <v>000</v>
      </c>
      <c r="AC103" s="862"/>
      <c r="AD103" s="23"/>
      <c r="AE103" s="23"/>
      <c r="AF103" s="23"/>
      <c r="AG103" s="23"/>
      <c r="AH103" s="23"/>
      <c r="AI103" s="23"/>
      <c r="AJ103" s="2"/>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row>
    <row r="104" spans="2:138" ht="11.25" customHeight="1" x14ac:dyDescent="0.15">
      <c r="B104" s="114" t="s">
        <v>28</v>
      </c>
      <c r="C104" s="114"/>
      <c r="D104" s="116" t="s">
        <v>29</v>
      </c>
      <c r="E104" s="116"/>
      <c r="F104" s="116"/>
      <c r="G104" s="116"/>
      <c r="H104" s="116"/>
      <c r="I104" s="116"/>
      <c r="J104" s="116"/>
      <c r="K104" s="116"/>
      <c r="L104" s="116"/>
      <c r="M104" s="116"/>
      <c r="N104" s="116"/>
      <c r="O104" s="116"/>
      <c r="P104" s="116"/>
      <c r="Q104" s="116"/>
      <c r="R104" s="116"/>
      <c r="S104" s="2"/>
      <c r="T104" s="2"/>
      <c r="U104" s="2"/>
      <c r="V104" s="2"/>
      <c r="W104" s="2"/>
      <c r="X104" s="2"/>
      <c r="Y104" s="2"/>
      <c r="Z104" s="2"/>
      <c r="AA104" s="2"/>
      <c r="AB104" s="2"/>
      <c r="AC104" s="2"/>
      <c r="AD104" s="2"/>
      <c r="AE104" s="2"/>
      <c r="AF104" s="2"/>
      <c r="AG104" s="2"/>
      <c r="AH104" s="2"/>
      <c r="AI104" s="2"/>
      <c r="AJ104" s="2"/>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row>
    <row r="105" spans="2:138" ht="11.25" customHeight="1" x14ac:dyDescent="0.15">
      <c r="B105" s="115"/>
      <c r="C105" s="115"/>
      <c r="D105" s="116"/>
      <c r="E105" s="116"/>
      <c r="F105" s="116"/>
      <c r="G105" s="116"/>
      <c r="H105" s="116"/>
      <c r="I105" s="116"/>
      <c r="J105" s="116"/>
      <c r="K105" s="116"/>
      <c r="L105" s="116"/>
      <c r="M105" s="116"/>
      <c r="N105" s="116"/>
      <c r="O105" s="116"/>
      <c r="P105" s="116"/>
      <c r="Q105" s="116"/>
      <c r="R105" s="116"/>
      <c r="S105" s="2"/>
      <c r="T105" s="2"/>
      <c r="U105" s="2"/>
      <c r="V105" s="2"/>
      <c r="W105" s="2"/>
      <c r="X105" s="2"/>
      <c r="Y105" s="2"/>
      <c r="Z105" s="2"/>
      <c r="AA105" s="2"/>
      <c r="AB105" s="2"/>
      <c r="AC105" s="2"/>
      <c r="AD105" s="2"/>
      <c r="AE105" s="2"/>
      <c r="AF105" s="2"/>
      <c r="AG105" s="2"/>
      <c r="AH105" s="2"/>
      <c r="AI105" s="2"/>
      <c r="AJ105" s="2"/>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Y105" s="21"/>
      <c r="DZ105" s="21"/>
      <c r="EA105" s="21"/>
      <c r="EB105" s="21"/>
    </row>
    <row r="106" spans="2:138" ht="15.75" customHeight="1" x14ac:dyDescent="0.15">
      <c r="N106" s="2"/>
      <c r="O106" s="2"/>
      <c r="P106" s="2"/>
      <c r="Q106" s="2"/>
      <c r="R106" s="2"/>
      <c r="S106" s="2"/>
      <c r="T106" s="2"/>
      <c r="U106" s="2"/>
      <c r="V106" s="2"/>
      <c r="W106" s="2"/>
      <c r="X106" s="2"/>
      <c r="Y106" s="2"/>
      <c r="Z106" s="2"/>
      <c r="AA106" s="2"/>
      <c r="AB106" s="2"/>
      <c r="AC106" s="2"/>
      <c r="AD106" s="2"/>
      <c r="AE106" s="2"/>
      <c r="AF106" s="2"/>
      <c r="AG106" s="2"/>
      <c r="AH106" s="2"/>
      <c r="AI106" s="2"/>
      <c r="AJ106" s="2"/>
      <c r="AK106" s="24"/>
      <c r="AL106" s="24"/>
      <c r="AM106" s="24"/>
      <c r="AN106" s="24"/>
      <c r="AO106" s="24"/>
      <c r="AP106" s="24"/>
      <c r="AQ106" s="24"/>
      <c r="AR106" s="24"/>
      <c r="AS106" s="24"/>
      <c r="AT106" s="24"/>
      <c r="AU106" s="24"/>
      <c r="AV106" s="24"/>
      <c r="AW106" s="24"/>
      <c r="AX106" s="24"/>
      <c r="AY106" s="24"/>
      <c r="AZ106" s="24"/>
      <c r="BA106" s="24"/>
      <c r="BB106" s="24"/>
      <c r="BC106" s="24"/>
      <c r="BD106" s="24"/>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Y106" s="2"/>
      <c r="DZ106" s="2"/>
      <c r="EA106" s="2"/>
      <c r="EB106" s="2"/>
    </row>
    <row r="107" spans="2:138" ht="11.25" customHeight="1" x14ac:dyDescent="0.15">
      <c r="N107" s="2"/>
      <c r="O107" s="2"/>
      <c r="P107" s="2"/>
      <c r="Q107" s="2"/>
      <c r="R107" s="2"/>
      <c r="S107" s="2"/>
      <c r="T107" s="2"/>
      <c r="U107" s="2"/>
      <c r="V107" s="2"/>
      <c r="W107" s="2"/>
      <c r="X107" s="333" t="s">
        <v>0</v>
      </c>
      <c r="Y107" s="333"/>
      <c r="Z107" s="333"/>
      <c r="AA107" s="333"/>
      <c r="AB107" s="333"/>
      <c r="AC107" s="333"/>
      <c r="AD107" s="333"/>
      <c r="AE107" s="333"/>
      <c r="AF107" s="333"/>
      <c r="AG107" s="333"/>
      <c r="AH107" s="2"/>
      <c r="AI107" s="2"/>
      <c r="AJ107" s="2"/>
      <c r="AK107" s="2"/>
      <c r="AL107" s="2"/>
      <c r="AM107" s="2"/>
      <c r="AN107" s="2"/>
      <c r="AO107" s="2"/>
      <c r="AP107" s="2"/>
      <c r="AQ107" s="2"/>
      <c r="AR107" s="2"/>
      <c r="AS107" s="2"/>
      <c r="AT107" s="2"/>
      <c r="AU107" s="2"/>
      <c r="AV107" s="3"/>
      <c r="AW107" s="3"/>
      <c r="AX107" s="2"/>
      <c r="AY107" s="2"/>
      <c r="AZ107" s="2"/>
      <c r="BA107" s="2"/>
      <c r="BB107" s="2"/>
      <c r="BC107" s="2"/>
      <c r="BD107" s="2"/>
      <c r="BE107" s="2"/>
      <c r="BF107" s="2"/>
      <c r="BG107" s="2"/>
      <c r="BH107" s="2"/>
      <c r="BI107" s="4"/>
      <c r="BJ107" s="4"/>
      <c r="BK107" s="5"/>
      <c r="BL107" s="333" t="s">
        <v>66</v>
      </c>
      <c r="BM107" s="333"/>
      <c r="BN107" s="333"/>
      <c r="BO107" s="333"/>
      <c r="BP107" s="333"/>
      <c r="BQ107" s="333"/>
      <c r="BR107" s="333"/>
      <c r="BS107" s="333"/>
      <c r="BT107" s="333"/>
      <c r="BU107" s="333"/>
      <c r="BV107" s="333"/>
      <c r="BW107" s="333"/>
      <c r="BX107" s="333"/>
      <c r="BY107" s="333"/>
      <c r="BZ107" s="333"/>
      <c r="CA107" s="333"/>
      <c r="CB107" s="333"/>
      <c r="CC107" s="333"/>
      <c r="CD107" s="333"/>
      <c r="CE107" s="333"/>
      <c r="CF107" s="333"/>
      <c r="CG107" s="333"/>
      <c r="CH107" s="333"/>
      <c r="CI107" s="333"/>
      <c r="CJ107" s="333"/>
      <c r="CK107" s="333"/>
      <c r="CL107" s="333"/>
      <c r="CM107" s="333"/>
      <c r="CN107" s="333"/>
      <c r="CO107" s="333"/>
      <c r="CP107" s="333"/>
      <c r="CQ107" s="333"/>
      <c r="CR107" s="333"/>
      <c r="CS107" s="333"/>
      <c r="CT107" s="333"/>
      <c r="CU107" s="333"/>
      <c r="CV107" s="333"/>
      <c r="CW107" s="333"/>
      <c r="CX107" s="333"/>
      <c r="CY107" s="333"/>
      <c r="CZ107" s="333"/>
      <c r="DA107" s="333"/>
      <c r="DB107" s="5"/>
      <c r="DC107" s="5"/>
      <c r="DD107" s="5"/>
      <c r="DE107" s="368" t="s">
        <v>37</v>
      </c>
      <c r="DF107" s="368"/>
      <c r="DG107" s="368"/>
      <c r="DH107" s="368"/>
      <c r="DI107" s="368"/>
      <c r="DJ107" s="368"/>
      <c r="DK107" s="368"/>
      <c r="DL107" s="368"/>
      <c r="DM107" s="368"/>
      <c r="DN107" s="368"/>
      <c r="DO107" s="368"/>
      <c r="DP107" s="368"/>
      <c r="DQ107" s="368"/>
      <c r="DR107" s="368"/>
      <c r="DS107" s="368"/>
      <c r="DT107" s="368"/>
      <c r="DU107" s="368"/>
      <c r="DV107" s="368"/>
      <c r="DW107" s="368"/>
      <c r="DX107" s="368"/>
      <c r="DY107" s="368"/>
      <c r="DZ107" s="368"/>
      <c r="EA107" s="368"/>
      <c r="EB107" s="368"/>
    </row>
    <row r="108" spans="2:138" ht="9.75" customHeight="1" thickBot="1" x14ac:dyDescent="0.2">
      <c r="B108" s="336" t="s">
        <v>3</v>
      </c>
      <c r="C108" s="336"/>
      <c r="D108" s="336"/>
      <c r="E108" s="338" t="s">
        <v>63</v>
      </c>
      <c r="F108" s="338"/>
      <c r="G108" s="338"/>
      <c r="H108" s="338"/>
      <c r="I108" s="338"/>
      <c r="J108" s="338"/>
      <c r="K108" s="338"/>
      <c r="L108" s="340" t="s">
        <v>4</v>
      </c>
      <c r="M108" s="340"/>
      <c r="N108" s="2"/>
      <c r="O108" s="2"/>
      <c r="P108" s="2"/>
      <c r="Q108" s="2"/>
      <c r="R108" s="2"/>
      <c r="S108" s="2"/>
      <c r="T108" s="2"/>
      <c r="U108" s="2"/>
      <c r="V108" s="2"/>
      <c r="W108" s="2"/>
      <c r="X108" s="334"/>
      <c r="Y108" s="334"/>
      <c r="Z108" s="334"/>
      <c r="AA108" s="334"/>
      <c r="AB108" s="334"/>
      <c r="AC108" s="334"/>
      <c r="AD108" s="334"/>
      <c r="AE108" s="334"/>
      <c r="AF108" s="334"/>
      <c r="AG108" s="334"/>
      <c r="AH108" s="2"/>
      <c r="AI108" s="2"/>
      <c r="AJ108" s="2"/>
      <c r="AK108" s="2"/>
      <c r="AL108" s="2"/>
      <c r="AM108" s="2"/>
      <c r="AN108" s="2"/>
      <c r="AO108" s="2"/>
      <c r="AP108" s="2"/>
      <c r="AQ108" s="2"/>
      <c r="AR108" s="2"/>
      <c r="AS108" s="2"/>
      <c r="AT108" s="2"/>
      <c r="AU108" s="2"/>
      <c r="AV108" s="3"/>
      <c r="AW108" s="3"/>
      <c r="AX108" s="2"/>
      <c r="AY108" s="2"/>
      <c r="AZ108" s="2"/>
      <c r="BA108" s="2"/>
      <c r="BB108" s="2"/>
      <c r="BC108" s="2"/>
      <c r="BD108" s="2"/>
      <c r="BE108" s="2"/>
      <c r="BF108" s="2"/>
      <c r="BG108" s="2"/>
      <c r="BH108" s="2"/>
      <c r="BI108" s="5"/>
      <c r="BJ108" s="5"/>
      <c r="BK108" s="5"/>
      <c r="BL108" s="335"/>
      <c r="BM108" s="335"/>
      <c r="BN108" s="335"/>
      <c r="BO108" s="335"/>
      <c r="BP108" s="335"/>
      <c r="BQ108" s="335"/>
      <c r="BR108" s="335"/>
      <c r="BS108" s="335"/>
      <c r="BT108" s="335"/>
      <c r="BU108" s="335"/>
      <c r="BV108" s="335"/>
      <c r="BW108" s="335"/>
      <c r="BX108" s="335"/>
      <c r="BY108" s="335"/>
      <c r="BZ108" s="335"/>
      <c r="CA108" s="335"/>
      <c r="CB108" s="335"/>
      <c r="CC108" s="335"/>
      <c r="CD108" s="335"/>
      <c r="CE108" s="335"/>
      <c r="CF108" s="335"/>
      <c r="CG108" s="335"/>
      <c r="CH108" s="335"/>
      <c r="CI108" s="335"/>
      <c r="CJ108" s="335"/>
      <c r="CK108" s="335"/>
      <c r="CL108" s="335"/>
      <c r="CM108" s="335"/>
      <c r="CN108" s="335"/>
      <c r="CO108" s="335"/>
      <c r="CP108" s="335"/>
      <c r="CQ108" s="335"/>
      <c r="CR108" s="335"/>
      <c r="CS108" s="335"/>
      <c r="CT108" s="335"/>
      <c r="CU108" s="335"/>
      <c r="CV108" s="335"/>
      <c r="CW108" s="335"/>
      <c r="CX108" s="335"/>
      <c r="CY108" s="335"/>
      <c r="CZ108" s="335"/>
      <c r="DA108" s="335"/>
      <c r="DB108" s="5"/>
      <c r="DC108" s="5"/>
      <c r="DD108" s="5"/>
      <c r="DE108" s="368"/>
      <c r="DF108" s="368"/>
      <c r="DG108" s="368"/>
      <c r="DH108" s="368"/>
      <c r="DI108" s="368"/>
      <c r="DJ108" s="368"/>
      <c r="DK108" s="368"/>
      <c r="DL108" s="368"/>
      <c r="DM108" s="368"/>
      <c r="DN108" s="368"/>
      <c r="DO108" s="368"/>
      <c r="DP108" s="368"/>
      <c r="DQ108" s="368"/>
      <c r="DR108" s="368"/>
      <c r="DS108" s="368"/>
      <c r="DT108" s="368"/>
      <c r="DU108" s="368"/>
      <c r="DV108" s="368"/>
      <c r="DW108" s="368"/>
      <c r="DX108" s="368"/>
      <c r="DY108" s="368"/>
      <c r="DZ108" s="368"/>
      <c r="EA108" s="368"/>
      <c r="EB108" s="368"/>
    </row>
    <row r="109" spans="2:138" ht="4.5" customHeight="1" thickTop="1" x14ac:dyDescent="0.15">
      <c r="B109" s="336"/>
      <c r="C109" s="336"/>
      <c r="D109" s="336"/>
      <c r="E109" s="338"/>
      <c r="F109" s="338"/>
      <c r="G109" s="338"/>
      <c r="H109" s="338"/>
      <c r="I109" s="338"/>
      <c r="J109" s="338"/>
      <c r="K109" s="338"/>
      <c r="L109" s="340"/>
      <c r="M109" s="340"/>
      <c r="N109" s="2"/>
      <c r="O109" s="2"/>
      <c r="P109" s="2"/>
      <c r="Q109" s="2"/>
      <c r="R109" s="2"/>
      <c r="S109" s="2"/>
      <c r="T109" s="2"/>
      <c r="U109" s="2"/>
      <c r="V109" s="2"/>
      <c r="W109" s="2"/>
      <c r="X109" s="342" t="s">
        <v>1</v>
      </c>
      <c r="Y109" s="342"/>
      <c r="Z109" s="342"/>
      <c r="AA109" s="342"/>
      <c r="AB109" s="342"/>
      <c r="AC109" s="342"/>
      <c r="AD109" s="342"/>
      <c r="AE109" s="342"/>
      <c r="AF109" s="342"/>
      <c r="AG109" s="342"/>
      <c r="AH109" s="2"/>
      <c r="AI109" s="2"/>
      <c r="AJ109" s="2"/>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row>
    <row r="110" spans="2:138" ht="4.5" customHeight="1" x14ac:dyDescent="0.15">
      <c r="B110" s="336"/>
      <c r="C110" s="336"/>
      <c r="D110" s="336"/>
      <c r="E110" s="338"/>
      <c r="F110" s="338"/>
      <c r="G110" s="338"/>
      <c r="H110" s="338"/>
      <c r="I110" s="338"/>
      <c r="J110" s="338"/>
      <c r="K110" s="338"/>
      <c r="L110" s="340"/>
      <c r="M110" s="340"/>
      <c r="N110" s="7"/>
      <c r="O110" s="2"/>
      <c r="P110" s="2"/>
      <c r="Q110" s="2"/>
      <c r="R110" s="2"/>
      <c r="S110" s="2"/>
      <c r="T110" s="2"/>
      <c r="U110" s="2"/>
      <c r="V110" s="2"/>
      <c r="W110" s="2"/>
      <c r="X110" s="114"/>
      <c r="Y110" s="114"/>
      <c r="Z110" s="114"/>
      <c r="AA110" s="114"/>
      <c r="AB110" s="114"/>
      <c r="AC110" s="114"/>
      <c r="AD110" s="114"/>
      <c r="AE110" s="114"/>
      <c r="AF110" s="114"/>
      <c r="AG110" s="114"/>
      <c r="AH110" s="2"/>
      <c r="AI110" s="2"/>
      <c r="AJ110" s="2"/>
      <c r="AK110" s="473" t="s">
        <v>38</v>
      </c>
      <c r="AL110" s="473"/>
      <c r="AM110" s="473"/>
      <c r="AN110" s="473"/>
      <c r="AO110" s="473"/>
      <c r="AP110" s="473"/>
      <c r="AQ110" s="473"/>
      <c r="AR110" s="473"/>
      <c r="AS110" s="473"/>
      <c r="AT110" s="473"/>
      <c r="AU110" s="473" t="s">
        <v>60</v>
      </c>
      <c r="AV110" s="473"/>
      <c r="AW110" s="473"/>
      <c r="AX110" s="473"/>
      <c r="AY110" s="473"/>
      <c r="AZ110" s="473"/>
      <c r="BA110" s="473"/>
      <c r="BB110" s="473"/>
      <c r="BC110" s="473"/>
      <c r="BD110" s="473"/>
      <c r="BE110" s="473"/>
      <c r="BF110" s="473"/>
      <c r="BG110" s="473"/>
      <c r="BH110" s="473"/>
      <c r="BI110" s="473"/>
      <c r="BJ110" s="473"/>
      <c r="BK110" s="473"/>
      <c r="BL110" s="473"/>
      <c r="BM110" s="473"/>
      <c r="BN110" s="473"/>
      <c r="BO110" s="473"/>
      <c r="BP110" s="473"/>
      <c r="BQ110" s="473"/>
      <c r="BR110" s="473"/>
      <c r="BS110" s="473"/>
      <c r="BT110" s="473"/>
      <c r="BU110" s="473"/>
      <c r="BV110" s="473"/>
      <c r="BW110" s="473" t="s">
        <v>61</v>
      </c>
      <c r="BX110" s="473"/>
      <c r="BY110" s="473"/>
      <c r="BZ110" s="473"/>
      <c r="CA110" s="473"/>
      <c r="CB110" s="473"/>
      <c r="CC110" s="473"/>
      <c r="CD110" s="473"/>
      <c r="CE110" s="473"/>
      <c r="CF110" s="473"/>
      <c r="CG110" s="473" t="s">
        <v>40</v>
      </c>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3"/>
      <c r="DF110" s="473"/>
      <c r="DG110" s="473"/>
      <c r="DH110" s="473"/>
      <c r="DI110" s="473"/>
      <c r="DJ110" s="473"/>
      <c r="DK110" s="473"/>
      <c r="DL110" s="473"/>
      <c r="DM110" s="473"/>
      <c r="DN110" s="473"/>
      <c r="DO110" s="473"/>
      <c r="DP110" s="473"/>
      <c r="DQ110" s="473"/>
      <c r="DR110" s="473"/>
      <c r="DS110" s="473" t="s">
        <v>62</v>
      </c>
      <c r="DT110" s="473"/>
      <c r="DU110" s="473"/>
      <c r="DV110" s="473"/>
      <c r="DW110" s="473"/>
      <c r="DX110" s="473"/>
      <c r="DY110" s="473"/>
      <c r="DZ110" s="473"/>
      <c r="EA110" s="473"/>
      <c r="EB110" s="473"/>
    </row>
    <row r="111" spans="2:138" ht="4.5" customHeight="1" x14ac:dyDescent="0.15">
      <c r="B111" s="336"/>
      <c r="C111" s="336"/>
      <c r="D111" s="336"/>
      <c r="E111" s="338"/>
      <c r="F111" s="338"/>
      <c r="G111" s="338"/>
      <c r="H111" s="338"/>
      <c r="I111" s="338"/>
      <c r="J111" s="338"/>
      <c r="K111" s="338"/>
      <c r="L111" s="340"/>
      <c r="M111" s="340"/>
      <c r="N111" s="2"/>
      <c r="O111" s="2"/>
      <c r="P111" s="2"/>
      <c r="Q111" s="2"/>
      <c r="R111" s="18"/>
      <c r="S111" s="2"/>
      <c r="T111" s="2"/>
      <c r="U111" s="2"/>
      <c r="V111" s="2"/>
      <c r="W111" s="2"/>
      <c r="X111" s="114"/>
      <c r="Y111" s="114"/>
      <c r="Z111" s="114"/>
      <c r="AA111" s="114"/>
      <c r="AB111" s="114"/>
      <c r="AC111" s="114"/>
      <c r="AD111" s="114"/>
      <c r="AE111" s="114"/>
      <c r="AF111" s="114"/>
      <c r="AG111" s="114"/>
      <c r="AH111" s="2"/>
      <c r="AI111" s="2"/>
      <c r="AJ111" s="21"/>
      <c r="AK111" s="473"/>
      <c r="AL111" s="473"/>
      <c r="AM111" s="473"/>
      <c r="AN111" s="473"/>
      <c r="AO111" s="473"/>
      <c r="AP111" s="473"/>
      <c r="AQ111" s="473"/>
      <c r="AR111" s="473"/>
      <c r="AS111" s="473"/>
      <c r="AT111" s="473"/>
      <c r="AU111" s="473"/>
      <c r="AV111" s="473"/>
      <c r="AW111" s="473"/>
      <c r="AX111" s="473"/>
      <c r="AY111" s="473"/>
      <c r="AZ111" s="473"/>
      <c r="BA111" s="473"/>
      <c r="BB111" s="473"/>
      <c r="BC111" s="473"/>
      <c r="BD111" s="473"/>
      <c r="BE111" s="473"/>
      <c r="BF111" s="473"/>
      <c r="BG111" s="473"/>
      <c r="BH111" s="473"/>
      <c r="BI111" s="473"/>
      <c r="BJ111" s="473"/>
      <c r="BK111" s="473"/>
      <c r="BL111" s="473"/>
      <c r="BM111" s="473"/>
      <c r="BN111" s="473"/>
      <c r="BO111" s="473"/>
      <c r="BP111" s="473"/>
      <c r="BQ111" s="473"/>
      <c r="BR111" s="473"/>
      <c r="BS111" s="473"/>
      <c r="BT111" s="473"/>
      <c r="BU111" s="473"/>
      <c r="BV111" s="473"/>
      <c r="BW111" s="473"/>
      <c r="BX111" s="473"/>
      <c r="BY111" s="473"/>
      <c r="BZ111" s="473"/>
      <c r="CA111" s="473"/>
      <c r="CB111" s="473"/>
      <c r="CC111" s="473"/>
      <c r="CD111" s="473"/>
      <c r="CE111" s="473"/>
      <c r="CF111" s="473"/>
      <c r="CG111" s="473"/>
      <c r="CH111" s="473"/>
      <c r="CI111" s="473"/>
      <c r="CJ111" s="473"/>
      <c r="CK111" s="473"/>
      <c r="CL111" s="473"/>
      <c r="CM111" s="473"/>
      <c r="CN111" s="473"/>
      <c r="CO111" s="473"/>
      <c r="CP111" s="473"/>
      <c r="CQ111" s="473"/>
      <c r="CR111" s="473"/>
      <c r="CS111" s="473"/>
      <c r="CT111" s="473"/>
      <c r="CU111" s="473"/>
      <c r="CV111" s="473"/>
      <c r="CW111" s="473"/>
      <c r="CX111" s="473"/>
      <c r="CY111" s="473"/>
      <c r="CZ111" s="473"/>
      <c r="DA111" s="473"/>
      <c r="DB111" s="473"/>
      <c r="DC111" s="473"/>
      <c r="DD111" s="473"/>
      <c r="DE111" s="473"/>
      <c r="DF111" s="473"/>
      <c r="DG111" s="473"/>
      <c r="DH111" s="473"/>
      <c r="DI111" s="473"/>
      <c r="DJ111" s="473"/>
      <c r="DK111" s="473"/>
      <c r="DL111" s="473"/>
      <c r="DM111" s="473"/>
      <c r="DN111" s="473"/>
      <c r="DO111" s="473"/>
      <c r="DP111" s="473"/>
      <c r="DQ111" s="473"/>
      <c r="DR111" s="473"/>
      <c r="DS111" s="473"/>
      <c r="DT111" s="473"/>
      <c r="DU111" s="473"/>
      <c r="DV111" s="473"/>
      <c r="DW111" s="473"/>
      <c r="DX111" s="473"/>
      <c r="DY111" s="473"/>
      <c r="DZ111" s="473"/>
      <c r="EA111" s="473"/>
      <c r="EB111" s="473"/>
      <c r="EC111" s="4"/>
    </row>
    <row r="112" spans="2:138" ht="4.5" customHeight="1" x14ac:dyDescent="0.15">
      <c r="B112" s="336"/>
      <c r="C112" s="336"/>
      <c r="D112" s="336"/>
      <c r="E112" s="338"/>
      <c r="F112" s="338"/>
      <c r="G112" s="338"/>
      <c r="H112" s="338"/>
      <c r="I112" s="338"/>
      <c r="J112" s="338"/>
      <c r="K112" s="338"/>
      <c r="L112" s="340"/>
      <c r="M112" s="340"/>
      <c r="N112" s="2"/>
      <c r="O112" s="2"/>
      <c r="P112" s="2"/>
      <c r="Q112" s="2"/>
      <c r="R112" s="2"/>
      <c r="S112" s="2"/>
      <c r="T112" s="2"/>
      <c r="U112" s="2"/>
      <c r="V112" s="2"/>
      <c r="W112" s="2"/>
      <c r="X112" s="114"/>
      <c r="Y112" s="114"/>
      <c r="Z112" s="114"/>
      <c r="AA112" s="114"/>
      <c r="AB112" s="114"/>
      <c r="AC112" s="114"/>
      <c r="AD112" s="114"/>
      <c r="AE112" s="114"/>
      <c r="AF112" s="114"/>
      <c r="AG112" s="114"/>
      <c r="AH112" s="2"/>
      <c r="AI112" s="2"/>
      <c r="AJ112" s="21"/>
      <c r="AK112" s="474"/>
      <c r="AL112" s="474"/>
      <c r="AM112" s="474"/>
      <c r="AN112" s="474"/>
      <c r="AO112" s="474"/>
      <c r="AP112" s="474"/>
      <c r="AQ112" s="474"/>
      <c r="AR112" s="474"/>
      <c r="AS112" s="474"/>
      <c r="AT112" s="474"/>
      <c r="AU112" s="476"/>
      <c r="AV112" s="476"/>
      <c r="AW112" s="476"/>
      <c r="AX112" s="476"/>
      <c r="AY112" s="476"/>
      <c r="AZ112" s="476"/>
      <c r="BA112" s="476"/>
      <c r="BB112" s="476"/>
      <c r="BC112" s="476"/>
      <c r="BD112" s="476"/>
      <c r="BE112" s="476"/>
      <c r="BF112" s="476"/>
      <c r="BG112" s="476"/>
      <c r="BH112" s="476"/>
      <c r="BI112" s="476"/>
      <c r="BJ112" s="476"/>
      <c r="BK112" s="476"/>
      <c r="BL112" s="476"/>
      <c r="BM112" s="476"/>
      <c r="BN112" s="476"/>
      <c r="BO112" s="476"/>
      <c r="BP112" s="476"/>
      <c r="BQ112" s="476"/>
      <c r="BR112" s="476"/>
      <c r="BS112" s="476"/>
      <c r="BT112" s="476"/>
      <c r="BU112" s="476"/>
      <c r="BV112" s="476"/>
      <c r="BW112" s="474"/>
      <c r="BX112" s="474"/>
      <c r="BY112" s="474"/>
      <c r="BZ112" s="474"/>
      <c r="CA112" s="474"/>
      <c r="CB112" s="474"/>
      <c r="CC112" s="474"/>
      <c r="CD112" s="474"/>
      <c r="CE112" s="474"/>
      <c r="CF112" s="474"/>
      <c r="CG112" s="474"/>
      <c r="CH112" s="474"/>
      <c r="CI112" s="474"/>
      <c r="CJ112" s="474"/>
      <c r="CK112" s="474"/>
      <c r="CL112" s="474"/>
      <c r="CM112" s="474"/>
      <c r="CN112" s="474"/>
      <c r="CO112" s="474"/>
      <c r="CP112" s="474"/>
      <c r="CQ112" s="474"/>
      <c r="CR112" s="474"/>
      <c r="CS112" s="474"/>
      <c r="CT112" s="474"/>
      <c r="CU112" s="474"/>
      <c r="CV112" s="474"/>
      <c r="CW112" s="474"/>
      <c r="CX112" s="474"/>
      <c r="CY112" s="474"/>
      <c r="CZ112" s="474"/>
      <c r="DA112" s="474"/>
      <c r="DB112" s="474"/>
      <c r="DC112" s="474"/>
      <c r="DD112" s="474"/>
      <c r="DE112" s="474"/>
      <c r="DF112" s="474"/>
      <c r="DG112" s="474"/>
      <c r="DH112" s="474"/>
      <c r="DI112" s="474"/>
      <c r="DJ112" s="474"/>
      <c r="DK112" s="474"/>
      <c r="DL112" s="474"/>
      <c r="DM112" s="474"/>
      <c r="DN112" s="474"/>
      <c r="DO112" s="474"/>
      <c r="DP112" s="474"/>
      <c r="DQ112" s="474"/>
      <c r="DR112" s="474"/>
      <c r="DS112" s="474"/>
      <c r="DT112" s="474"/>
      <c r="DU112" s="474"/>
      <c r="DV112" s="474"/>
      <c r="DW112" s="474"/>
      <c r="DX112" s="474"/>
      <c r="DY112" s="474"/>
      <c r="DZ112" s="474"/>
      <c r="EA112" s="474"/>
      <c r="EB112" s="474"/>
      <c r="EC112" s="4"/>
    </row>
    <row r="113" spans="2:149" ht="4.5" customHeight="1" thickBot="1" x14ac:dyDescent="0.2">
      <c r="B113" s="337"/>
      <c r="C113" s="337"/>
      <c r="D113" s="337"/>
      <c r="E113" s="339"/>
      <c r="F113" s="339"/>
      <c r="G113" s="339"/>
      <c r="H113" s="339"/>
      <c r="I113" s="339"/>
      <c r="J113" s="339"/>
      <c r="K113" s="339"/>
      <c r="L113" s="341"/>
      <c r="M113" s="341"/>
      <c r="N113" s="2"/>
      <c r="O113" s="2"/>
      <c r="P113" s="2"/>
      <c r="Q113" s="2"/>
      <c r="R113" s="2"/>
      <c r="S113" s="2"/>
      <c r="T113" s="2"/>
      <c r="U113" s="2"/>
      <c r="V113" s="2"/>
      <c r="W113" s="2"/>
      <c r="X113" s="114"/>
      <c r="Y113" s="114"/>
      <c r="Z113" s="114"/>
      <c r="AA113" s="114"/>
      <c r="AB113" s="114"/>
      <c r="AC113" s="114"/>
      <c r="AD113" s="114"/>
      <c r="AE113" s="114"/>
      <c r="AF113" s="114"/>
      <c r="AG113" s="114"/>
      <c r="AH113" s="2"/>
      <c r="AI113" s="2"/>
      <c r="AJ113" s="21"/>
      <c r="AK113" s="474"/>
      <c r="AL113" s="474"/>
      <c r="AM113" s="474"/>
      <c r="AN113" s="474"/>
      <c r="AO113" s="474"/>
      <c r="AP113" s="474"/>
      <c r="AQ113" s="474"/>
      <c r="AR113" s="474"/>
      <c r="AS113" s="474"/>
      <c r="AT113" s="474"/>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4"/>
      <c r="BX113" s="474"/>
      <c r="BY113" s="474"/>
      <c r="BZ113" s="474"/>
      <c r="CA113" s="474"/>
      <c r="CB113" s="474"/>
      <c r="CC113" s="474"/>
      <c r="CD113" s="474"/>
      <c r="CE113" s="474"/>
      <c r="CF113" s="474"/>
      <c r="CG113" s="474"/>
      <c r="CH113" s="474"/>
      <c r="CI113" s="474"/>
      <c r="CJ113" s="474"/>
      <c r="CK113" s="474"/>
      <c r="CL113" s="474"/>
      <c r="CM113" s="474"/>
      <c r="CN113" s="474"/>
      <c r="CO113" s="474"/>
      <c r="CP113" s="474"/>
      <c r="CQ113" s="474"/>
      <c r="CR113" s="474"/>
      <c r="CS113" s="474"/>
      <c r="CT113" s="474"/>
      <c r="CU113" s="474"/>
      <c r="CV113" s="474"/>
      <c r="CW113" s="474"/>
      <c r="CX113" s="474"/>
      <c r="CY113" s="474"/>
      <c r="CZ113" s="474"/>
      <c r="DA113" s="474"/>
      <c r="DB113" s="474"/>
      <c r="DC113" s="474"/>
      <c r="DD113" s="474"/>
      <c r="DE113" s="474"/>
      <c r="DF113" s="474"/>
      <c r="DG113" s="474"/>
      <c r="DH113" s="474"/>
      <c r="DI113" s="474"/>
      <c r="DJ113" s="474"/>
      <c r="DK113" s="474"/>
      <c r="DL113" s="474"/>
      <c r="DM113" s="474"/>
      <c r="DN113" s="474"/>
      <c r="DO113" s="474"/>
      <c r="DP113" s="474"/>
      <c r="DQ113" s="474"/>
      <c r="DR113" s="474"/>
      <c r="DS113" s="474"/>
      <c r="DT113" s="474"/>
      <c r="DU113" s="474"/>
      <c r="DV113" s="474"/>
      <c r="DW113" s="474"/>
      <c r="DX113" s="474"/>
      <c r="DY113" s="474"/>
      <c r="DZ113" s="474"/>
      <c r="EA113" s="474"/>
      <c r="EB113" s="474"/>
      <c r="EC113" s="4"/>
    </row>
    <row r="114" spans="2:149" ht="9.75" customHeight="1" thickBot="1" x14ac:dyDescent="0.2">
      <c r="N114" s="2"/>
      <c r="O114" s="2"/>
      <c r="P114" s="2"/>
      <c r="Q114" s="2"/>
      <c r="R114" s="2"/>
      <c r="S114" s="2"/>
      <c r="T114" s="2"/>
      <c r="U114" s="2"/>
      <c r="V114" s="763" t="s">
        <v>31</v>
      </c>
      <c r="W114" s="478"/>
      <c r="X114" s="478"/>
      <c r="Y114" s="478"/>
      <c r="Z114" s="478"/>
      <c r="AA114" s="480">
        <f>IF(AA67="","",AA67)</f>
        <v>2021</v>
      </c>
      <c r="AB114" s="480"/>
      <c r="AC114" s="478" t="s">
        <v>32</v>
      </c>
      <c r="AD114" s="480">
        <f>IF(AD67="","",AD67)</f>
        <v>4</v>
      </c>
      <c r="AE114" s="480"/>
      <c r="AF114" s="478" t="s">
        <v>33</v>
      </c>
      <c r="AG114" s="480">
        <f>IF(AG67="","",AG67)</f>
        <v>20</v>
      </c>
      <c r="AH114" s="480"/>
      <c r="AI114" s="482" t="s">
        <v>34</v>
      </c>
      <c r="AJ114" s="21"/>
      <c r="AK114" s="474"/>
      <c r="AL114" s="474"/>
      <c r="AM114" s="474"/>
      <c r="AN114" s="474"/>
      <c r="AO114" s="474"/>
      <c r="AP114" s="474"/>
      <c r="AQ114" s="474"/>
      <c r="AR114" s="474"/>
      <c r="AS114" s="474"/>
      <c r="AT114" s="474"/>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4"/>
      <c r="BX114" s="474"/>
      <c r="BY114" s="474"/>
      <c r="BZ114" s="474"/>
      <c r="CA114" s="474"/>
      <c r="CB114" s="474"/>
      <c r="CC114" s="474"/>
      <c r="CD114" s="474"/>
      <c r="CE114" s="474"/>
      <c r="CF114" s="474"/>
      <c r="CG114" s="474"/>
      <c r="CH114" s="474"/>
      <c r="CI114" s="474"/>
      <c r="CJ114" s="474"/>
      <c r="CK114" s="474"/>
      <c r="CL114" s="474"/>
      <c r="CM114" s="474"/>
      <c r="CN114" s="474"/>
      <c r="CO114" s="474"/>
      <c r="CP114" s="474"/>
      <c r="CQ114" s="474"/>
      <c r="CR114" s="474"/>
      <c r="CS114" s="474"/>
      <c r="CT114" s="474"/>
      <c r="CU114" s="474"/>
      <c r="CV114" s="474"/>
      <c r="CW114" s="474"/>
      <c r="CX114" s="474"/>
      <c r="CY114" s="474"/>
      <c r="CZ114" s="474"/>
      <c r="DA114" s="474"/>
      <c r="DB114" s="474"/>
      <c r="DC114" s="474"/>
      <c r="DD114" s="474"/>
      <c r="DE114" s="474"/>
      <c r="DF114" s="474"/>
      <c r="DG114" s="474"/>
      <c r="DH114" s="474"/>
      <c r="DI114" s="474"/>
      <c r="DJ114" s="474"/>
      <c r="DK114" s="474"/>
      <c r="DL114" s="474"/>
      <c r="DM114" s="474"/>
      <c r="DN114" s="474"/>
      <c r="DO114" s="474"/>
      <c r="DP114" s="474"/>
      <c r="DQ114" s="474"/>
      <c r="DR114" s="474"/>
      <c r="DS114" s="474"/>
      <c r="DT114" s="474"/>
      <c r="DU114" s="474"/>
      <c r="DV114" s="474"/>
      <c r="DW114" s="474"/>
      <c r="DX114" s="474"/>
      <c r="DY114" s="474"/>
      <c r="DZ114" s="474"/>
      <c r="EA114" s="474"/>
      <c r="EB114" s="474"/>
      <c r="EC114" s="4"/>
    </row>
    <row r="115" spans="2:149" ht="9.75" customHeight="1" x14ac:dyDescent="0.15">
      <c r="B115" s="357" t="s">
        <v>6</v>
      </c>
      <c r="C115" s="358"/>
      <c r="D115" s="358"/>
      <c r="E115" s="358"/>
      <c r="F115" s="359" t="str">
        <f>IF(F68="","",F68)</f>
        <v>〇〇〇〇〇〇〇〇工事</v>
      </c>
      <c r="G115" s="359"/>
      <c r="H115" s="359"/>
      <c r="I115" s="359"/>
      <c r="J115" s="359"/>
      <c r="K115" s="359"/>
      <c r="L115" s="359"/>
      <c r="M115" s="359"/>
      <c r="N115" s="359"/>
      <c r="O115" s="359"/>
      <c r="P115" s="359"/>
      <c r="Q115" s="359"/>
      <c r="R115" s="359"/>
      <c r="S115" s="360"/>
      <c r="T115" s="93"/>
      <c r="U115" s="2"/>
      <c r="V115" s="764"/>
      <c r="W115" s="351"/>
      <c r="X115" s="351"/>
      <c r="Y115" s="351"/>
      <c r="Z115" s="351"/>
      <c r="AA115" s="355"/>
      <c r="AB115" s="355"/>
      <c r="AC115" s="351"/>
      <c r="AD115" s="355"/>
      <c r="AE115" s="355"/>
      <c r="AF115" s="351"/>
      <c r="AG115" s="355"/>
      <c r="AH115" s="355"/>
      <c r="AI115" s="483"/>
      <c r="AJ115" s="21"/>
      <c r="AK115" s="474"/>
      <c r="AL115" s="474"/>
      <c r="AM115" s="474"/>
      <c r="AN115" s="474"/>
      <c r="AO115" s="474"/>
      <c r="AP115" s="474"/>
      <c r="AQ115" s="474"/>
      <c r="AR115" s="474"/>
      <c r="AS115" s="474"/>
      <c r="AT115" s="474"/>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4"/>
      <c r="BX115" s="474"/>
      <c r="BY115" s="474"/>
      <c r="BZ115" s="474"/>
      <c r="CA115" s="474"/>
      <c r="CB115" s="474"/>
      <c r="CC115" s="474"/>
      <c r="CD115" s="474"/>
      <c r="CE115" s="474"/>
      <c r="CF115" s="474"/>
      <c r="CG115" s="474"/>
      <c r="CH115" s="474"/>
      <c r="CI115" s="474"/>
      <c r="CJ115" s="474"/>
      <c r="CK115" s="474"/>
      <c r="CL115" s="474"/>
      <c r="CM115" s="474"/>
      <c r="CN115" s="474"/>
      <c r="CO115" s="474"/>
      <c r="CP115" s="474"/>
      <c r="CQ115" s="474"/>
      <c r="CR115" s="474"/>
      <c r="CS115" s="474"/>
      <c r="CT115" s="474"/>
      <c r="CU115" s="474"/>
      <c r="CV115" s="474"/>
      <c r="CW115" s="474"/>
      <c r="CX115" s="474"/>
      <c r="CY115" s="474"/>
      <c r="CZ115" s="474"/>
      <c r="DA115" s="474"/>
      <c r="DB115" s="474"/>
      <c r="DC115" s="474"/>
      <c r="DD115" s="474"/>
      <c r="DE115" s="474"/>
      <c r="DF115" s="474"/>
      <c r="DG115" s="474"/>
      <c r="DH115" s="474"/>
      <c r="DI115" s="474"/>
      <c r="DJ115" s="474"/>
      <c r="DK115" s="474"/>
      <c r="DL115" s="474"/>
      <c r="DM115" s="474"/>
      <c r="DN115" s="474"/>
      <c r="DO115" s="474"/>
      <c r="DP115" s="474"/>
      <c r="DQ115" s="474"/>
      <c r="DR115" s="474"/>
      <c r="DS115" s="474"/>
      <c r="DT115" s="474"/>
      <c r="DU115" s="474"/>
      <c r="DV115" s="474"/>
      <c r="DW115" s="474"/>
      <c r="DX115" s="474"/>
      <c r="DY115" s="474"/>
      <c r="DZ115" s="474"/>
      <c r="EA115" s="474"/>
      <c r="EB115" s="474"/>
      <c r="EC115" s="4"/>
    </row>
    <row r="116" spans="2:149" ht="9.75" customHeight="1" thickBot="1" x14ac:dyDescent="0.2">
      <c r="B116" s="228"/>
      <c r="C116" s="229"/>
      <c r="D116" s="229"/>
      <c r="E116" s="229"/>
      <c r="F116" s="361"/>
      <c r="G116" s="361"/>
      <c r="H116" s="361"/>
      <c r="I116" s="361"/>
      <c r="J116" s="361"/>
      <c r="K116" s="361"/>
      <c r="L116" s="361"/>
      <c r="M116" s="361"/>
      <c r="N116" s="361"/>
      <c r="O116" s="361"/>
      <c r="P116" s="361"/>
      <c r="Q116" s="361"/>
      <c r="R116" s="361"/>
      <c r="S116" s="362"/>
      <c r="T116" s="93"/>
      <c r="U116" s="2"/>
      <c r="V116" s="765"/>
      <c r="W116" s="479"/>
      <c r="X116" s="479"/>
      <c r="Y116" s="479"/>
      <c r="Z116" s="479"/>
      <c r="AA116" s="481"/>
      <c r="AB116" s="481"/>
      <c r="AC116" s="479"/>
      <c r="AD116" s="481"/>
      <c r="AE116" s="481"/>
      <c r="AF116" s="479"/>
      <c r="AG116" s="481"/>
      <c r="AH116" s="481"/>
      <c r="AI116" s="484"/>
      <c r="AJ116" s="21"/>
      <c r="AK116" s="475"/>
      <c r="AL116" s="475"/>
      <c r="AM116" s="475"/>
      <c r="AN116" s="475"/>
      <c r="AO116" s="475"/>
      <c r="AP116" s="475"/>
      <c r="AQ116" s="475"/>
      <c r="AR116" s="475"/>
      <c r="AS116" s="475"/>
      <c r="AT116" s="475"/>
      <c r="AU116" s="477"/>
      <c r="AV116" s="477"/>
      <c r="AW116" s="477"/>
      <c r="AX116" s="477"/>
      <c r="AY116" s="477"/>
      <c r="AZ116" s="477"/>
      <c r="BA116" s="477"/>
      <c r="BB116" s="477"/>
      <c r="BC116" s="477"/>
      <c r="BD116" s="477"/>
      <c r="BE116" s="477"/>
      <c r="BF116" s="477"/>
      <c r="BG116" s="477"/>
      <c r="BH116" s="477"/>
      <c r="BI116" s="477"/>
      <c r="BJ116" s="477"/>
      <c r="BK116" s="477"/>
      <c r="BL116" s="477"/>
      <c r="BM116" s="477"/>
      <c r="BN116" s="477"/>
      <c r="BO116" s="477"/>
      <c r="BP116" s="477"/>
      <c r="BQ116" s="477"/>
      <c r="BR116" s="477"/>
      <c r="BS116" s="477"/>
      <c r="BT116" s="477"/>
      <c r="BU116" s="477"/>
      <c r="BV116" s="477"/>
      <c r="BW116" s="475"/>
      <c r="BX116" s="475"/>
      <c r="BY116" s="475"/>
      <c r="BZ116" s="475"/>
      <c r="CA116" s="475"/>
      <c r="CB116" s="475"/>
      <c r="CC116" s="475"/>
      <c r="CD116" s="475"/>
      <c r="CE116" s="475"/>
      <c r="CF116" s="475"/>
      <c r="CG116" s="475"/>
      <c r="CH116" s="475"/>
      <c r="CI116" s="475"/>
      <c r="CJ116" s="475"/>
      <c r="CK116" s="475"/>
      <c r="CL116" s="475"/>
      <c r="CM116" s="475"/>
      <c r="CN116" s="475"/>
      <c r="CO116" s="475"/>
      <c r="CP116" s="475"/>
      <c r="CQ116" s="475"/>
      <c r="CR116" s="475"/>
      <c r="CS116" s="475"/>
      <c r="CT116" s="475"/>
      <c r="CU116" s="475"/>
      <c r="CV116" s="475"/>
      <c r="CW116" s="475"/>
      <c r="CX116" s="475"/>
      <c r="CY116" s="475"/>
      <c r="CZ116" s="475"/>
      <c r="DA116" s="475"/>
      <c r="DB116" s="475"/>
      <c r="DC116" s="475"/>
      <c r="DD116" s="475"/>
      <c r="DE116" s="475"/>
      <c r="DF116" s="475"/>
      <c r="DG116" s="475"/>
      <c r="DH116" s="475"/>
      <c r="DI116" s="475"/>
      <c r="DJ116" s="475"/>
      <c r="DK116" s="475"/>
      <c r="DL116" s="475"/>
      <c r="DM116" s="475"/>
      <c r="DN116" s="475"/>
      <c r="DO116" s="475"/>
      <c r="DP116" s="475"/>
      <c r="DQ116" s="475"/>
      <c r="DR116" s="475"/>
      <c r="DS116" s="475"/>
      <c r="DT116" s="475"/>
      <c r="DU116" s="475"/>
      <c r="DV116" s="475"/>
      <c r="DW116" s="475"/>
      <c r="DX116" s="475"/>
      <c r="DY116" s="475"/>
      <c r="DZ116" s="475"/>
      <c r="EA116" s="475"/>
      <c r="EB116" s="475"/>
    </row>
    <row r="117" spans="2:149" ht="9.75" customHeight="1" x14ac:dyDescent="0.15">
      <c r="B117" s="228"/>
      <c r="C117" s="229"/>
      <c r="D117" s="229"/>
      <c r="E117" s="229"/>
      <c r="F117" s="361"/>
      <c r="G117" s="361"/>
      <c r="H117" s="361"/>
      <c r="I117" s="361"/>
      <c r="J117" s="361"/>
      <c r="K117" s="361"/>
      <c r="L117" s="361"/>
      <c r="M117" s="361"/>
      <c r="N117" s="361"/>
      <c r="O117" s="361"/>
      <c r="P117" s="361"/>
      <c r="Q117" s="361"/>
      <c r="R117" s="361"/>
      <c r="S117" s="362"/>
      <c r="T117" s="93"/>
      <c r="U117" s="2"/>
      <c r="V117" s="363" t="s">
        <v>15</v>
      </c>
      <c r="W117" s="363"/>
      <c r="X117" s="363"/>
      <c r="Y117" s="363"/>
      <c r="Z117" s="363"/>
      <c r="AA117" s="363"/>
      <c r="AB117" s="363"/>
      <c r="AC117" s="363"/>
      <c r="AD117" s="363"/>
      <c r="AE117" s="363"/>
      <c r="AF117" s="363"/>
      <c r="AG117" s="363"/>
      <c r="AH117" s="363"/>
      <c r="AI117" s="363"/>
      <c r="AJ117" s="2"/>
      <c r="AK117" s="874" t="s">
        <v>39</v>
      </c>
      <c r="AL117" s="875"/>
      <c r="AM117" s="875"/>
      <c r="AN117" s="875"/>
      <c r="AO117" s="875"/>
      <c r="AP117" s="875"/>
      <c r="AQ117" s="875"/>
      <c r="AR117" s="875"/>
      <c r="AS117" s="875"/>
      <c r="AT117" s="875"/>
      <c r="AU117" s="875"/>
      <c r="AV117" s="875"/>
      <c r="AW117" s="875"/>
      <c r="AX117" s="875"/>
      <c r="AY117" s="875"/>
      <c r="AZ117" s="875"/>
      <c r="BA117" s="875"/>
      <c r="BB117" s="875"/>
      <c r="BC117" s="875"/>
      <c r="BD117" s="875"/>
      <c r="BE117" s="875"/>
      <c r="BF117" s="875"/>
      <c r="BG117" s="875"/>
      <c r="BH117" s="875"/>
      <c r="BI117" s="875"/>
      <c r="BJ117" s="875"/>
      <c r="BK117" s="875"/>
      <c r="BL117" s="875"/>
      <c r="BM117" s="875"/>
      <c r="BN117" s="875"/>
      <c r="BO117" s="875"/>
      <c r="BP117" s="875"/>
      <c r="BQ117" s="875"/>
      <c r="BR117" s="875"/>
      <c r="BS117" s="875"/>
      <c r="BT117" s="875"/>
      <c r="BU117" s="875"/>
      <c r="BV117" s="875"/>
      <c r="BW117" s="875"/>
      <c r="BX117" s="875"/>
      <c r="BY117" s="875"/>
      <c r="BZ117" s="875"/>
      <c r="CA117" s="875"/>
      <c r="CB117" s="875"/>
      <c r="CC117" s="875"/>
      <c r="CD117" s="875"/>
      <c r="CE117" s="875"/>
      <c r="CF117" s="875"/>
      <c r="CG117" s="875"/>
      <c r="CH117" s="875"/>
      <c r="CI117" s="875"/>
      <c r="CJ117" s="875"/>
      <c r="CK117" s="875"/>
      <c r="CL117" s="875"/>
      <c r="CM117" s="875"/>
      <c r="CN117" s="875"/>
      <c r="CO117" s="875"/>
      <c r="CP117" s="875"/>
      <c r="CQ117" s="875"/>
      <c r="CR117" s="875"/>
      <c r="CS117" s="875"/>
      <c r="CT117" s="875"/>
      <c r="CU117" s="875"/>
      <c r="CV117" s="875"/>
      <c r="CW117" s="875"/>
      <c r="CX117" s="875"/>
      <c r="CY117" s="875"/>
      <c r="CZ117" s="875"/>
      <c r="DA117" s="875"/>
      <c r="DB117" s="875"/>
      <c r="DC117" s="875"/>
      <c r="DD117" s="875"/>
      <c r="DE117" s="875"/>
      <c r="DF117" s="875"/>
      <c r="DG117" s="875"/>
      <c r="DH117" s="875"/>
      <c r="DI117" s="875"/>
      <c r="DJ117" s="875"/>
      <c r="DK117" s="875"/>
      <c r="DL117" s="875"/>
      <c r="DM117" s="875"/>
      <c r="DN117" s="875"/>
      <c r="DO117" s="875"/>
      <c r="DP117" s="875"/>
      <c r="DQ117" s="875"/>
      <c r="DR117" s="875"/>
      <c r="DS117" s="875"/>
      <c r="DT117" s="875"/>
      <c r="DU117" s="875"/>
      <c r="DV117" s="875"/>
      <c r="DW117" s="875"/>
      <c r="DX117" s="875"/>
      <c r="DY117" s="875"/>
      <c r="DZ117" s="875"/>
      <c r="EA117" s="875"/>
      <c r="EB117" s="876"/>
    </row>
    <row r="118" spans="2:149" ht="9.75" customHeight="1" thickBot="1" x14ac:dyDescent="0.2">
      <c r="B118" s="228"/>
      <c r="C118" s="229"/>
      <c r="D118" s="229"/>
      <c r="E118" s="229"/>
      <c r="F118" s="361"/>
      <c r="G118" s="361"/>
      <c r="H118" s="361"/>
      <c r="I118" s="361"/>
      <c r="J118" s="361"/>
      <c r="K118" s="361"/>
      <c r="L118" s="361"/>
      <c r="M118" s="361"/>
      <c r="N118" s="361"/>
      <c r="O118" s="361"/>
      <c r="P118" s="361"/>
      <c r="Q118" s="361"/>
      <c r="R118" s="361"/>
      <c r="S118" s="362"/>
      <c r="T118" s="93"/>
      <c r="U118" s="2"/>
      <c r="V118" s="363"/>
      <c r="W118" s="363"/>
      <c r="X118" s="363"/>
      <c r="Y118" s="363"/>
      <c r="Z118" s="363"/>
      <c r="AA118" s="363"/>
      <c r="AB118" s="363"/>
      <c r="AC118" s="363"/>
      <c r="AD118" s="363"/>
      <c r="AE118" s="363"/>
      <c r="AF118" s="363"/>
      <c r="AG118" s="363"/>
      <c r="AH118" s="363"/>
      <c r="AI118" s="363"/>
      <c r="AJ118" s="2"/>
      <c r="AK118" s="29"/>
      <c r="AL118" s="21"/>
      <c r="AM118" s="486" t="s">
        <v>41</v>
      </c>
      <c r="AN118" s="486"/>
      <c r="AO118" s="486"/>
      <c r="AP118" s="486"/>
      <c r="AQ118" s="486"/>
      <c r="AR118" s="486"/>
      <c r="AS118" s="486"/>
      <c r="AT118" s="486"/>
      <c r="AU118" s="486"/>
      <c r="AV118" s="486"/>
      <c r="AW118" s="486"/>
      <c r="AX118" s="486"/>
      <c r="AY118" s="25"/>
      <c r="AZ118" s="25"/>
      <c r="BA118" s="25"/>
      <c r="BB118" s="25"/>
      <c r="BC118" s="25"/>
      <c r="BD118" s="25"/>
      <c r="BE118" s="25"/>
      <c r="BF118" s="25"/>
      <c r="BG118" s="486" t="s">
        <v>42</v>
      </c>
      <c r="BH118" s="486"/>
      <c r="BI118" s="486"/>
      <c r="BJ118" s="486"/>
      <c r="BK118" s="486"/>
      <c r="BL118" s="486"/>
      <c r="BM118" s="486"/>
      <c r="BN118" s="486"/>
      <c r="BO118" s="486"/>
      <c r="BP118" s="486"/>
      <c r="BQ118" s="486"/>
      <c r="BR118" s="486"/>
      <c r="BS118" s="25"/>
      <c r="BT118" s="25"/>
      <c r="BU118" s="25"/>
      <c r="BV118" s="25"/>
      <c r="BW118" s="25"/>
      <c r="BX118" s="25"/>
      <c r="BY118" s="25"/>
      <c r="BZ118" s="25"/>
      <c r="CA118" s="486" t="s">
        <v>43</v>
      </c>
      <c r="CB118" s="486"/>
      <c r="CC118" s="486"/>
      <c r="CD118" s="486"/>
      <c r="CE118" s="486"/>
      <c r="CF118" s="486"/>
      <c r="CG118" s="486"/>
      <c r="CH118" s="486"/>
      <c r="CI118" s="486"/>
      <c r="CJ118" s="486"/>
      <c r="CK118" s="486"/>
      <c r="CL118" s="486"/>
      <c r="CM118" s="486"/>
      <c r="CN118" s="486"/>
      <c r="CO118" s="486"/>
      <c r="CP118" s="486"/>
      <c r="CQ118" s="25"/>
      <c r="CR118" s="25"/>
      <c r="CS118" s="25"/>
      <c r="CT118" s="25"/>
      <c r="CU118" s="25"/>
      <c r="CV118" s="25"/>
      <c r="CW118" s="25"/>
      <c r="CX118" s="25"/>
      <c r="CY118" s="486" t="s">
        <v>44</v>
      </c>
      <c r="CZ118" s="486"/>
      <c r="DA118" s="486"/>
      <c r="DB118" s="486"/>
      <c r="DC118" s="486"/>
      <c r="DD118" s="486"/>
      <c r="DE118" s="486"/>
      <c r="DF118" s="486"/>
      <c r="DG118" s="486"/>
      <c r="DH118" s="486"/>
      <c r="DI118" s="486"/>
      <c r="DJ118" s="486"/>
      <c r="DK118" s="486"/>
      <c r="DL118" s="486"/>
      <c r="DM118" s="486"/>
      <c r="DN118" s="486"/>
      <c r="DO118" s="486"/>
      <c r="DP118" s="486"/>
      <c r="DQ118" s="486"/>
      <c r="DR118" s="486"/>
      <c r="DS118" s="486"/>
      <c r="DT118" s="486"/>
      <c r="DU118" s="486"/>
      <c r="DV118" s="486"/>
      <c r="DW118" s="486"/>
      <c r="DX118" s="486"/>
      <c r="DY118" s="486"/>
      <c r="DZ118" s="486"/>
      <c r="EA118" s="21"/>
      <c r="EB118" s="30"/>
      <c r="EF118" s="4"/>
    </row>
    <row r="119" spans="2:149" ht="9.75" customHeight="1" x14ac:dyDescent="0.15">
      <c r="B119" s="228" t="s">
        <v>5</v>
      </c>
      <c r="C119" s="229"/>
      <c r="D119" s="229"/>
      <c r="E119" s="229"/>
      <c r="F119" s="317" t="str">
        <f t="shared" ref="F119:M119" si="16">IF(F72="","",F72)</f>
        <v>4</v>
      </c>
      <c r="G119" s="465" t="str">
        <f t="shared" si="16"/>
        <v>0</v>
      </c>
      <c r="H119" s="318" t="str">
        <f t="shared" si="16"/>
        <v>2</v>
      </c>
      <c r="I119" s="465" t="str">
        <f t="shared" si="16"/>
        <v>1</v>
      </c>
      <c r="J119" s="319" t="str">
        <f t="shared" si="16"/>
        <v>0</v>
      </c>
      <c r="K119" s="463" t="str">
        <f t="shared" si="16"/>
        <v>0</v>
      </c>
      <c r="L119" s="465" t="str">
        <f t="shared" si="16"/>
        <v>1</v>
      </c>
      <c r="M119" s="866" t="str">
        <f t="shared" si="16"/>
        <v>0</v>
      </c>
      <c r="N119" s="489" t="str">
        <f>N72</f>
        <v>（8ケタ）</v>
      </c>
      <c r="O119" s="489"/>
      <c r="P119" s="489"/>
      <c r="Q119" s="489"/>
      <c r="R119" s="489"/>
      <c r="S119" s="490"/>
      <c r="T119" s="27"/>
      <c r="U119" s="2"/>
      <c r="V119" s="868" t="s">
        <v>16</v>
      </c>
      <c r="W119" s="869"/>
      <c r="X119" s="869"/>
      <c r="Y119" s="877" t="str">
        <f t="shared" ref="Y119:AD119" si="17">IF(Y72="","",Y72)</f>
        <v>2</v>
      </c>
      <c r="Z119" s="462" t="str">
        <f t="shared" si="17"/>
        <v>0</v>
      </c>
      <c r="AA119" s="462" t="str">
        <f t="shared" si="17"/>
        <v>0</v>
      </c>
      <c r="AB119" s="462" t="str">
        <f t="shared" si="17"/>
        <v>1</v>
      </c>
      <c r="AC119" s="464" t="str">
        <f t="shared" si="17"/>
        <v>0</v>
      </c>
      <c r="AD119" s="872" t="str">
        <f t="shared" si="17"/>
        <v>1</v>
      </c>
      <c r="AE119" s="487" t="str">
        <f>AE72</f>
        <v>　(6ケタ)</v>
      </c>
      <c r="AF119" s="487"/>
      <c r="AG119" s="487"/>
      <c r="AH119" s="487"/>
      <c r="AI119" s="488"/>
      <c r="AJ119" s="2"/>
      <c r="AK119" s="29"/>
      <c r="AL119" s="14"/>
      <c r="AM119" s="438"/>
      <c r="AN119" s="438"/>
      <c r="AO119" s="438"/>
      <c r="AP119" s="457"/>
      <c r="AQ119" s="437"/>
      <c r="AR119" s="438"/>
      <c r="AS119" s="438"/>
      <c r="AT119" s="439"/>
      <c r="AU119" s="440"/>
      <c r="AV119" s="438"/>
      <c r="AW119" s="438"/>
      <c r="AX119" s="438"/>
      <c r="AY119" s="14"/>
      <c r="AZ119" s="14"/>
      <c r="BA119" s="14"/>
      <c r="BB119" s="14"/>
      <c r="BC119" s="14"/>
      <c r="BD119" s="14"/>
      <c r="BE119" s="21"/>
      <c r="BF119" s="21"/>
      <c r="BG119" s="438">
        <v>0</v>
      </c>
      <c r="BH119" s="438"/>
      <c r="BI119" s="438"/>
      <c r="BJ119" s="439"/>
      <c r="BK119" s="440">
        <v>2</v>
      </c>
      <c r="BL119" s="438"/>
      <c r="BM119" s="438"/>
      <c r="BN119" s="457"/>
      <c r="BO119" s="437">
        <f>IF(X150&gt;=0,0,1)</f>
        <v>0</v>
      </c>
      <c r="BP119" s="438"/>
      <c r="BQ119" s="438"/>
      <c r="BR119" s="438"/>
      <c r="BS119" s="21"/>
      <c r="BT119" s="21"/>
      <c r="BU119" s="21"/>
      <c r="BV119" s="21"/>
      <c r="BW119" s="21"/>
      <c r="BX119" s="21"/>
      <c r="BY119" s="21"/>
      <c r="BZ119" s="21"/>
      <c r="CA119" s="438">
        <f>BK119</f>
        <v>2</v>
      </c>
      <c r="CB119" s="438"/>
      <c r="CC119" s="438"/>
      <c r="CD119" s="457"/>
      <c r="CE119" s="437">
        <f>BO119</f>
        <v>0</v>
      </c>
      <c r="CF119" s="438"/>
      <c r="CG119" s="438"/>
      <c r="CH119" s="457"/>
      <c r="CI119" s="437">
        <v>4</v>
      </c>
      <c r="CJ119" s="438"/>
      <c r="CK119" s="438"/>
      <c r="CL119" s="439"/>
      <c r="CM119" s="440">
        <v>1</v>
      </c>
      <c r="CN119" s="438"/>
      <c r="CO119" s="438"/>
      <c r="CP119" s="438"/>
      <c r="CQ119" s="14"/>
      <c r="CR119" s="14"/>
      <c r="CS119" s="14"/>
      <c r="CT119" s="14"/>
      <c r="CU119" s="14"/>
      <c r="CV119" s="14"/>
      <c r="CW119" s="14"/>
      <c r="CX119" s="14"/>
      <c r="CY119" s="438"/>
      <c r="CZ119" s="438"/>
      <c r="DA119" s="438"/>
      <c r="DB119" s="457"/>
      <c r="DC119" s="437"/>
      <c r="DD119" s="438"/>
      <c r="DE119" s="438"/>
      <c r="DF119" s="439"/>
      <c r="DG119" s="437"/>
      <c r="DH119" s="438"/>
      <c r="DI119" s="438"/>
      <c r="DJ119" s="439"/>
      <c r="DK119" s="437"/>
      <c r="DL119" s="438"/>
      <c r="DM119" s="438"/>
      <c r="DN119" s="439"/>
      <c r="DO119" s="440"/>
      <c r="DP119" s="438"/>
      <c r="DQ119" s="438"/>
      <c r="DR119" s="439"/>
      <c r="DS119" s="440"/>
      <c r="DT119" s="438"/>
      <c r="DU119" s="438"/>
      <c r="DV119" s="457"/>
      <c r="DW119" s="437"/>
      <c r="DX119" s="438"/>
      <c r="DY119" s="438"/>
      <c r="DZ119" s="438"/>
      <c r="EA119" s="21"/>
      <c r="EB119" s="30"/>
    </row>
    <row r="120" spans="2:149" ht="9.75" customHeight="1" x14ac:dyDescent="0.15">
      <c r="B120" s="228"/>
      <c r="C120" s="229"/>
      <c r="D120" s="229"/>
      <c r="E120" s="229"/>
      <c r="F120" s="317"/>
      <c r="G120" s="465"/>
      <c r="H120" s="318"/>
      <c r="I120" s="465"/>
      <c r="J120" s="319"/>
      <c r="K120" s="463"/>
      <c r="L120" s="465"/>
      <c r="M120" s="866"/>
      <c r="N120" s="489"/>
      <c r="O120" s="489"/>
      <c r="P120" s="489"/>
      <c r="Q120" s="489"/>
      <c r="R120" s="489"/>
      <c r="S120" s="490"/>
      <c r="T120" s="27"/>
      <c r="U120" s="2"/>
      <c r="V120" s="870"/>
      <c r="W120" s="871"/>
      <c r="X120" s="871"/>
      <c r="Y120" s="878"/>
      <c r="Z120" s="463"/>
      <c r="AA120" s="463"/>
      <c r="AB120" s="463"/>
      <c r="AC120" s="465"/>
      <c r="AD120" s="320"/>
      <c r="AE120" s="489"/>
      <c r="AF120" s="489"/>
      <c r="AG120" s="489"/>
      <c r="AH120" s="489"/>
      <c r="AI120" s="490"/>
      <c r="AJ120" s="2"/>
      <c r="AK120" s="29"/>
      <c r="AL120" s="14"/>
      <c r="AM120" s="438"/>
      <c r="AN120" s="438"/>
      <c r="AO120" s="438"/>
      <c r="AP120" s="457"/>
      <c r="AQ120" s="437"/>
      <c r="AR120" s="438"/>
      <c r="AS120" s="438"/>
      <c r="AT120" s="439"/>
      <c r="AU120" s="440"/>
      <c r="AV120" s="438"/>
      <c r="AW120" s="438"/>
      <c r="AX120" s="438"/>
      <c r="AY120" s="14"/>
      <c r="AZ120" s="14"/>
      <c r="BA120" s="14"/>
      <c r="BB120" s="14"/>
      <c r="BC120" s="14"/>
      <c r="BD120" s="14"/>
      <c r="BE120" s="14"/>
      <c r="BF120" s="14"/>
      <c r="BG120" s="438"/>
      <c r="BH120" s="438"/>
      <c r="BI120" s="438"/>
      <c r="BJ120" s="439"/>
      <c r="BK120" s="440"/>
      <c r="BL120" s="438"/>
      <c r="BM120" s="438"/>
      <c r="BN120" s="457"/>
      <c r="BO120" s="437"/>
      <c r="BP120" s="438"/>
      <c r="BQ120" s="438"/>
      <c r="BR120" s="438"/>
      <c r="BS120" s="14"/>
      <c r="BT120" s="14"/>
      <c r="BU120" s="14"/>
      <c r="BV120" s="14"/>
      <c r="BW120" s="21"/>
      <c r="BX120" s="21"/>
      <c r="BY120" s="21"/>
      <c r="BZ120" s="21"/>
      <c r="CA120" s="438"/>
      <c r="CB120" s="438"/>
      <c r="CC120" s="438"/>
      <c r="CD120" s="457"/>
      <c r="CE120" s="437"/>
      <c r="CF120" s="438"/>
      <c r="CG120" s="438"/>
      <c r="CH120" s="457"/>
      <c r="CI120" s="437"/>
      <c r="CJ120" s="438"/>
      <c r="CK120" s="438"/>
      <c r="CL120" s="439"/>
      <c r="CM120" s="440"/>
      <c r="CN120" s="438"/>
      <c r="CO120" s="438"/>
      <c r="CP120" s="438"/>
      <c r="CQ120" s="14"/>
      <c r="CR120" s="14"/>
      <c r="CS120" s="14"/>
      <c r="CT120" s="14"/>
      <c r="CU120" s="14"/>
      <c r="CV120" s="14"/>
      <c r="CW120" s="14"/>
      <c r="CX120" s="14"/>
      <c r="CY120" s="438"/>
      <c r="CZ120" s="438"/>
      <c r="DA120" s="438"/>
      <c r="DB120" s="457"/>
      <c r="DC120" s="437"/>
      <c r="DD120" s="438"/>
      <c r="DE120" s="438"/>
      <c r="DF120" s="439"/>
      <c r="DG120" s="437"/>
      <c r="DH120" s="438"/>
      <c r="DI120" s="438"/>
      <c r="DJ120" s="439"/>
      <c r="DK120" s="437"/>
      <c r="DL120" s="438"/>
      <c r="DM120" s="438"/>
      <c r="DN120" s="439"/>
      <c r="DO120" s="440"/>
      <c r="DP120" s="438"/>
      <c r="DQ120" s="438"/>
      <c r="DR120" s="439"/>
      <c r="DS120" s="440"/>
      <c r="DT120" s="438"/>
      <c r="DU120" s="438"/>
      <c r="DV120" s="457"/>
      <c r="DW120" s="437"/>
      <c r="DX120" s="438"/>
      <c r="DY120" s="438"/>
      <c r="DZ120" s="438"/>
      <c r="EA120" s="21"/>
      <c r="EB120" s="30"/>
      <c r="EF120" s="4"/>
    </row>
    <row r="121" spans="2:149" ht="9.75" customHeight="1" x14ac:dyDescent="0.15">
      <c r="B121" s="775" t="s">
        <v>65</v>
      </c>
      <c r="C121" s="757"/>
      <c r="D121" s="757"/>
      <c r="E121" s="757"/>
      <c r="F121" s="326" t="str">
        <f>IF(F74="","",F74)</f>
        <v>〒</v>
      </c>
      <c r="G121" s="779" t="str">
        <f>G74</f>
        <v>951-8018</v>
      </c>
      <c r="H121" s="779"/>
      <c r="I121" s="779"/>
      <c r="J121" s="779"/>
      <c r="K121" s="779"/>
      <c r="L121" s="779"/>
      <c r="M121" s="779"/>
      <c r="N121" s="779"/>
      <c r="O121" s="779"/>
      <c r="P121" s="779"/>
      <c r="Q121" s="779"/>
      <c r="R121" s="779"/>
      <c r="S121" s="780"/>
      <c r="T121" s="91"/>
      <c r="U121" s="2"/>
      <c r="V121" s="867" t="s">
        <v>17</v>
      </c>
      <c r="W121" s="461"/>
      <c r="X121" s="461"/>
      <c r="Y121" s="461"/>
      <c r="Z121" s="461"/>
      <c r="AA121" s="461"/>
      <c r="AB121" s="461"/>
      <c r="AC121" s="461"/>
      <c r="AD121" s="284" t="str">
        <f>IF(AD74="","",AD74)</f>
        <v>2</v>
      </c>
      <c r="AE121" s="284"/>
      <c r="AF121" s="285" t="str">
        <f>IF(AF74="","",AF74)</f>
        <v>750</v>
      </c>
      <c r="AG121" s="284"/>
      <c r="AH121" s="285" t="str">
        <f>IF(AH74="","",AH74)</f>
        <v>000</v>
      </c>
      <c r="AI121" s="467"/>
      <c r="AJ121" s="2"/>
      <c r="AK121" s="29"/>
      <c r="AL121" s="14"/>
      <c r="AM121" s="21"/>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3"/>
    </row>
    <row r="122" spans="2:149" ht="9.75" customHeight="1" x14ac:dyDescent="0.15">
      <c r="B122" s="744"/>
      <c r="C122" s="745"/>
      <c r="D122" s="745"/>
      <c r="E122" s="745"/>
      <c r="F122" s="776"/>
      <c r="G122" s="779"/>
      <c r="H122" s="779"/>
      <c r="I122" s="779"/>
      <c r="J122" s="779"/>
      <c r="K122" s="779"/>
      <c r="L122" s="779"/>
      <c r="M122" s="779"/>
      <c r="N122" s="779"/>
      <c r="O122" s="779"/>
      <c r="P122" s="779"/>
      <c r="Q122" s="779"/>
      <c r="R122" s="779"/>
      <c r="S122" s="780"/>
      <c r="T122" s="91"/>
      <c r="U122" s="2"/>
      <c r="V122" s="867"/>
      <c r="W122" s="461"/>
      <c r="X122" s="461"/>
      <c r="Y122" s="461"/>
      <c r="Z122" s="461"/>
      <c r="AA122" s="461"/>
      <c r="AB122" s="461"/>
      <c r="AC122" s="461"/>
      <c r="AD122" s="240"/>
      <c r="AE122" s="240"/>
      <c r="AF122" s="242"/>
      <c r="AG122" s="240"/>
      <c r="AH122" s="242"/>
      <c r="AI122" s="468"/>
      <c r="AJ122" s="2"/>
      <c r="AK122" s="36"/>
      <c r="AL122" s="34"/>
      <c r="AM122" s="35"/>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30"/>
    </row>
    <row r="123" spans="2:149" ht="9.75" customHeight="1" x14ac:dyDescent="0.15">
      <c r="B123" s="744"/>
      <c r="C123" s="745"/>
      <c r="D123" s="745"/>
      <c r="E123" s="745"/>
      <c r="F123" s="779" t="str">
        <f>IF(F76="","",F76)</f>
        <v>新潟市中央区稲荷町3535番地1</v>
      </c>
      <c r="G123" s="779"/>
      <c r="H123" s="779"/>
      <c r="I123" s="779"/>
      <c r="J123" s="779"/>
      <c r="K123" s="779"/>
      <c r="L123" s="779"/>
      <c r="M123" s="779"/>
      <c r="N123" s="779"/>
      <c r="O123" s="779"/>
      <c r="P123" s="779"/>
      <c r="Q123" s="779"/>
      <c r="R123" s="779"/>
      <c r="S123" s="780"/>
      <c r="T123" s="91"/>
      <c r="U123" s="2"/>
      <c r="V123" s="867"/>
      <c r="W123" s="461"/>
      <c r="X123" s="461"/>
      <c r="Y123" s="461"/>
      <c r="Z123" s="461"/>
      <c r="AA123" s="461"/>
      <c r="AB123" s="461"/>
      <c r="AC123" s="461"/>
      <c r="AD123" s="297"/>
      <c r="AE123" s="297"/>
      <c r="AF123" s="298"/>
      <c r="AG123" s="297"/>
      <c r="AH123" s="298"/>
      <c r="AI123" s="469"/>
      <c r="AJ123" s="2"/>
      <c r="AK123" s="29"/>
      <c r="AL123" s="21"/>
      <c r="AM123" s="461" t="s">
        <v>46</v>
      </c>
      <c r="AN123" s="461"/>
      <c r="AO123" s="461"/>
      <c r="AP123" s="461"/>
      <c r="AQ123" s="461"/>
      <c r="AR123" s="461"/>
      <c r="AS123" s="461"/>
      <c r="AT123" s="461"/>
      <c r="AU123" s="461"/>
      <c r="AV123" s="461"/>
      <c r="AW123" s="461"/>
      <c r="AX123" s="461"/>
      <c r="AY123" s="461"/>
      <c r="AZ123" s="461"/>
      <c r="BA123" s="461"/>
      <c r="BB123" s="461"/>
      <c r="BC123" s="461"/>
      <c r="BD123" s="461"/>
      <c r="BE123" s="461"/>
      <c r="BF123" s="461"/>
      <c r="BG123" s="438">
        <f>IF($AA$114="","",VLOOKUP($AA$114,入力リスト!$A$5:$C$56,2))</f>
        <v>2</v>
      </c>
      <c r="BH123" s="438"/>
      <c r="BI123" s="438"/>
      <c r="BJ123" s="457"/>
      <c r="BK123" s="437">
        <f>IF($AA$114="","",VLOOKUP($AA$114,入力リスト!$A$5:$C$56,3))</f>
        <v>1</v>
      </c>
      <c r="BL123" s="438"/>
      <c r="BM123" s="438"/>
      <c r="BN123" s="439"/>
      <c r="BO123" s="440">
        <f>IF($AD$114="","",IF(AND($AG$114&gt;=21,$AG$114&lt;=31),IF($AD$114=9,1,IF($AD$114=12,0,IF(LEN($AD$114)=2,1,0))),0))</f>
        <v>0</v>
      </c>
      <c r="BP123" s="438"/>
      <c r="BQ123" s="438"/>
      <c r="BR123" s="457"/>
      <c r="BS123" s="437" t="str">
        <f>IF($AD$114="","",IF(AND($AG$114&gt;=21,$AG$114&lt;=31),IF($AD$114=9,0,IF($AD$114=10,1,IF($AD$114=11,2,IF($AD$114=12,1,$AD$114+1)))),RIGHT($AD$114,1)))</f>
        <v>4</v>
      </c>
      <c r="BT123" s="438"/>
      <c r="BU123" s="438"/>
      <c r="BV123" s="439"/>
      <c r="BW123" s="440">
        <f>IF(ISTEXT($AG$114),"",2)</f>
        <v>2</v>
      </c>
      <c r="BX123" s="438"/>
      <c r="BY123" s="438"/>
      <c r="BZ123" s="439"/>
      <c r="CA123" s="440">
        <f>IF(ISTEXT($AG$114),"",0)</f>
        <v>0</v>
      </c>
      <c r="CB123" s="438"/>
      <c r="CC123" s="438"/>
      <c r="CD123" s="438"/>
      <c r="CE123" s="21"/>
      <c r="CF123" s="21"/>
      <c r="CG123" s="21"/>
      <c r="CH123" s="21"/>
      <c r="CI123" s="485" t="s">
        <v>45</v>
      </c>
      <c r="CJ123" s="485"/>
      <c r="CK123" s="485"/>
      <c r="CL123" s="485"/>
      <c r="CM123" s="485"/>
      <c r="CN123" s="485"/>
      <c r="CO123" s="485"/>
      <c r="CP123" s="485"/>
      <c r="CQ123" s="485"/>
      <c r="CR123" s="485"/>
      <c r="CS123" s="485"/>
      <c r="CT123" s="485"/>
      <c r="CU123" s="485"/>
      <c r="CV123" s="485"/>
      <c r="CW123" s="485"/>
      <c r="CX123" s="485"/>
      <c r="CY123" s="438" t="str">
        <f>IF(F129="","",F129)</f>
        <v>1</v>
      </c>
      <c r="CZ123" s="438"/>
      <c r="DA123" s="438"/>
      <c r="DB123" s="457"/>
      <c r="DC123" s="437" t="str">
        <f>IF(G129="","",G129)</f>
        <v>5</v>
      </c>
      <c r="DD123" s="438"/>
      <c r="DE123" s="438"/>
      <c r="DF123" s="439"/>
      <c r="DG123" s="440" t="str">
        <f>IF(H129="","",H129)</f>
        <v>0</v>
      </c>
      <c r="DH123" s="438"/>
      <c r="DI123" s="438"/>
      <c r="DJ123" s="439"/>
      <c r="DK123" s="440" t="str">
        <f>IF(I129="","",I129)</f>
        <v>2</v>
      </c>
      <c r="DL123" s="438"/>
      <c r="DM123" s="438"/>
      <c r="DN123" s="439"/>
      <c r="DO123" s="440" t="str">
        <f>IF(J129="","",J129)</f>
        <v>3</v>
      </c>
      <c r="DP123" s="438"/>
      <c r="DQ123" s="438"/>
      <c r="DR123" s="439"/>
      <c r="DS123" s="437" t="str">
        <f>IF(K129="","",K129)</f>
        <v>0</v>
      </c>
      <c r="DT123" s="438"/>
      <c r="DU123" s="438"/>
      <c r="DV123" s="439"/>
      <c r="DW123" s="440" t="str">
        <f>IF(L129="","",L129)</f>
        <v>1</v>
      </c>
      <c r="DX123" s="438"/>
      <c r="DY123" s="438"/>
      <c r="DZ123" s="438"/>
      <c r="EA123" s="21"/>
      <c r="EB123" s="30"/>
    </row>
    <row r="124" spans="2:149" ht="9.75" customHeight="1" x14ac:dyDescent="0.15">
      <c r="B124" s="744"/>
      <c r="C124" s="745"/>
      <c r="D124" s="745"/>
      <c r="E124" s="745"/>
      <c r="F124" s="779"/>
      <c r="G124" s="779"/>
      <c r="H124" s="779"/>
      <c r="I124" s="779"/>
      <c r="J124" s="779"/>
      <c r="K124" s="779"/>
      <c r="L124" s="779"/>
      <c r="M124" s="779"/>
      <c r="N124" s="779"/>
      <c r="O124" s="779"/>
      <c r="P124" s="779"/>
      <c r="Q124" s="779"/>
      <c r="R124" s="779"/>
      <c r="S124" s="780"/>
      <c r="T124" s="91"/>
      <c r="U124" s="2"/>
      <c r="V124" s="867" t="s">
        <v>18</v>
      </c>
      <c r="W124" s="461"/>
      <c r="X124" s="461"/>
      <c r="Y124" s="461"/>
      <c r="Z124" s="461"/>
      <c r="AA124" s="461"/>
      <c r="AB124" s="461"/>
      <c r="AC124" s="461"/>
      <c r="AD124" s="284" t="str">
        <f>IF(AD77="","",AD77)</f>
        <v/>
      </c>
      <c r="AE124" s="284"/>
      <c r="AF124" s="285" t="str">
        <f>IF(AF77="","",AF77)</f>
        <v>550</v>
      </c>
      <c r="AG124" s="284"/>
      <c r="AH124" s="285" t="str">
        <f>IF(AH77="","",AH77)</f>
        <v>000</v>
      </c>
      <c r="AI124" s="467"/>
      <c r="AJ124" s="2"/>
      <c r="AK124" s="29"/>
      <c r="AL124" s="21"/>
      <c r="AM124" s="461"/>
      <c r="AN124" s="461"/>
      <c r="AO124" s="461"/>
      <c r="AP124" s="461"/>
      <c r="AQ124" s="461"/>
      <c r="AR124" s="461"/>
      <c r="AS124" s="461"/>
      <c r="AT124" s="461"/>
      <c r="AU124" s="461"/>
      <c r="AV124" s="461"/>
      <c r="AW124" s="461"/>
      <c r="AX124" s="461"/>
      <c r="AY124" s="461"/>
      <c r="AZ124" s="461"/>
      <c r="BA124" s="461"/>
      <c r="BB124" s="461"/>
      <c r="BC124" s="461"/>
      <c r="BD124" s="461"/>
      <c r="BE124" s="461"/>
      <c r="BF124" s="461"/>
      <c r="BG124" s="438"/>
      <c r="BH124" s="438"/>
      <c r="BI124" s="438"/>
      <c r="BJ124" s="457"/>
      <c r="BK124" s="437"/>
      <c r="BL124" s="438"/>
      <c r="BM124" s="438"/>
      <c r="BN124" s="439"/>
      <c r="BO124" s="440"/>
      <c r="BP124" s="438"/>
      <c r="BQ124" s="438"/>
      <c r="BR124" s="457"/>
      <c r="BS124" s="437"/>
      <c r="BT124" s="438"/>
      <c r="BU124" s="438"/>
      <c r="BV124" s="439"/>
      <c r="BW124" s="440"/>
      <c r="BX124" s="438"/>
      <c r="BY124" s="438"/>
      <c r="BZ124" s="439"/>
      <c r="CA124" s="440"/>
      <c r="CB124" s="438"/>
      <c r="CC124" s="438"/>
      <c r="CD124" s="438"/>
      <c r="CE124" s="21"/>
      <c r="CF124" s="21"/>
      <c r="CG124" s="21"/>
      <c r="CH124" s="21"/>
      <c r="CI124" s="485"/>
      <c r="CJ124" s="485"/>
      <c r="CK124" s="485"/>
      <c r="CL124" s="485"/>
      <c r="CM124" s="485"/>
      <c r="CN124" s="485"/>
      <c r="CO124" s="485"/>
      <c r="CP124" s="485"/>
      <c r="CQ124" s="485"/>
      <c r="CR124" s="485"/>
      <c r="CS124" s="485"/>
      <c r="CT124" s="485"/>
      <c r="CU124" s="485"/>
      <c r="CV124" s="485"/>
      <c r="CW124" s="485"/>
      <c r="CX124" s="485"/>
      <c r="CY124" s="438"/>
      <c r="CZ124" s="438"/>
      <c r="DA124" s="438"/>
      <c r="DB124" s="457"/>
      <c r="DC124" s="437"/>
      <c r="DD124" s="438"/>
      <c r="DE124" s="438"/>
      <c r="DF124" s="439"/>
      <c r="DG124" s="440"/>
      <c r="DH124" s="438"/>
      <c r="DI124" s="438"/>
      <c r="DJ124" s="439"/>
      <c r="DK124" s="440"/>
      <c r="DL124" s="438"/>
      <c r="DM124" s="438"/>
      <c r="DN124" s="439"/>
      <c r="DO124" s="440"/>
      <c r="DP124" s="438"/>
      <c r="DQ124" s="438"/>
      <c r="DR124" s="439"/>
      <c r="DS124" s="437"/>
      <c r="DT124" s="438"/>
      <c r="DU124" s="438"/>
      <c r="DV124" s="439"/>
      <c r="DW124" s="440"/>
      <c r="DX124" s="438"/>
      <c r="DY124" s="438"/>
      <c r="DZ124" s="438"/>
      <c r="EA124" s="21"/>
      <c r="EB124" s="30"/>
    </row>
    <row r="125" spans="2:149" ht="9.75" customHeight="1" x14ac:dyDescent="0.15">
      <c r="B125" s="744"/>
      <c r="C125" s="745"/>
      <c r="D125" s="745"/>
      <c r="E125" s="745"/>
      <c r="F125" s="779" t="str">
        <f>IF(F78="","",F78)</f>
        <v>（株）近藤組</v>
      </c>
      <c r="G125" s="779"/>
      <c r="H125" s="779"/>
      <c r="I125" s="779"/>
      <c r="J125" s="779"/>
      <c r="K125" s="779"/>
      <c r="L125" s="779"/>
      <c r="M125" s="779"/>
      <c r="N125" s="779"/>
      <c r="O125" s="779"/>
      <c r="P125" s="779"/>
      <c r="Q125" s="779"/>
      <c r="R125" s="779"/>
      <c r="S125" s="780"/>
      <c r="T125" s="91"/>
      <c r="U125" s="2"/>
      <c r="V125" s="867"/>
      <c r="W125" s="461"/>
      <c r="X125" s="461"/>
      <c r="Y125" s="461"/>
      <c r="Z125" s="461"/>
      <c r="AA125" s="461"/>
      <c r="AB125" s="461"/>
      <c r="AC125" s="461"/>
      <c r="AD125" s="240"/>
      <c r="AE125" s="240"/>
      <c r="AF125" s="242"/>
      <c r="AG125" s="240"/>
      <c r="AH125" s="242"/>
      <c r="AI125" s="468"/>
      <c r="AJ125" s="2"/>
      <c r="AK125" s="29"/>
      <c r="AL125" s="14"/>
      <c r="AM125" s="14"/>
      <c r="AN125" s="14"/>
      <c r="AO125" s="14"/>
      <c r="AP125" s="14"/>
      <c r="AQ125" s="14"/>
      <c r="AR125" s="14"/>
      <c r="AS125" s="14"/>
      <c r="AT125" s="14"/>
      <c r="AU125" s="14"/>
      <c r="AV125" s="14"/>
      <c r="AW125" s="14"/>
      <c r="AX125" s="14"/>
      <c r="AY125" s="14"/>
      <c r="AZ125" s="14"/>
      <c r="BA125" s="14"/>
      <c r="BB125" s="14"/>
      <c r="BC125" s="14"/>
      <c r="BD125" s="14"/>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30"/>
      <c r="EH125" s="4"/>
      <c r="ES125" s="4"/>
    </row>
    <row r="126" spans="2:149" ht="9.75" customHeight="1" x14ac:dyDescent="0.15">
      <c r="B126" s="744"/>
      <c r="C126" s="745"/>
      <c r="D126" s="745"/>
      <c r="E126" s="745"/>
      <c r="F126" s="779"/>
      <c r="G126" s="779"/>
      <c r="H126" s="779"/>
      <c r="I126" s="779"/>
      <c r="J126" s="779"/>
      <c r="K126" s="779"/>
      <c r="L126" s="779"/>
      <c r="M126" s="779"/>
      <c r="N126" s="779"/>
      <c r="O126" s="779"/>
      <c r="P126" s="779"/>
      <c r="Q126" s="779"/>
      <c r="R126" s="779"/>
      <c r="S126" s="780"/>
      <c r="T126" s="91"/>
      <c r="U126" s="2"/>
      <c r="V126" s="867"/>
      <c r="W126" s="461"/>
      <c r="X126" s="461"/>
      <c r="Y126" s="461"/>
      <c r="Z126" s="461"/>
      <c r="AA126" s="461"/>
      <c r="AB126" s="461"/>
      <c r="AC126" s="461"/>
      <c r="AD126" s="297"/>
      <c r="AE126" s="297"/>
      <c r="AF126" s="298"/>
      <c r="AG126" s="297"/>
      <c r="AH126" s="298"/>
      <c r="AI126" s="469"/>
      <c r="AJ126" s="2"/>
      <c r="AK126" s="29"/>
      <c r="AL126" s="21"/>
      <c r="AM126" s="461" t="s">
        <v>5</v>
      </c>
      <c r="AN126" s="461"/>
      <c r="AO126" s="461"/>
      <c r="AP126" s="461"/>
      <c r="AQ126" s="461"/>
      <c r="AR126" s="461"/>
      <c r="AS126" s="461"/>
      <c r="AT126" s="461"/>
      <c r="AU126" s="461"/>
      <c r="AV126" s="461"/>
      <c r="AW126" s="461"/>
      <c r="AX126" s="461"/>
      <c r="AY126" s="461"/>
      <c r="AZ126" s="461"/>
      <c r="BA126" s="461"/>
      <c r="BB126" s="461"/>
      <c r="BC126" s="461"/>
      <c r="BD126" s="461"/>
      <c r="BE126" s="461"/>
      <c r="BF126" s="461"/>
      <c r="BG126" s="438" t="str">
        <f>IF(F119="","",F119)</f>
        <v>4</v>
      </c>
      <c r="BH126" s="438"/>
      <c r="BI126" s="438"/>
      <c r="BJ126" s="457"/>
      <c r="BK126" s="437" t="str">
        <f>IF(G119="","",G119)</f>
        <v>0</v>
      </c>
      <c r="BL126" s="438"/>
      <c r="BM126" s="438"/>
      <c r="BN126" s="457"/>
      <c r="BO126" s="437" t="str">
        <f>IF(H119="","",H119)</f>
        <v>2</v>
      </c>
      <c r="BP126" s="438"/>
      <c r="BQ126" s="438"/>
      <c r="BR126" s="439"/>
      <c r="BS126" s="437" t="str">
        <f>IF(I119="","",I119)</f>
        <v>1</v>
      </c>
      <c r="BT126" s="438"/>
      <c r="BU126" s="438"/>
      <c r="BV126" s="439"/>
      <c r="BW126" s="437" t="str">
        <f>IF(J119="","",J119)</f>
        <v>0</v>
      </c>
      <c r="BX126" s="438"/>
      <c r="BY126" s="438"/>
      <c r="BZ126" s="439"/>
      <c r="CA126" s="437" t="str">
        <f>IF(K119="","",K119)</f>
        <v>0</v>
      </c>
      <c r="CB126" s="438"/>
      <c r="CC126" s="438"/>
      <c r="CD126" s="439"/>
      <c r="CE126" s="440" t="str">
        <f>IF(L119="","",L119)</f>
        <v>1</v>
      </c>
      <c r="CF126" s="438"/>
      <c r="CG126" s="438"/>
      <c r="CH126" s="457"/>
      <c r="CI126" s="437" t="str">
        <f>IF(M119="","",M119)</f>
        <v>0</v>
      </c>
      <c r="CJ126" s="438"/>
      <c r="CK126" s="438"/>
      <c r="CL126" s="438"/>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30"/>
    </row>
    <row r="127" spans="2:149" ht="9.75" customHeight="1" x14ac:dyDescent="0.15">
      <c r="B127" s="744"/>
      <c r="C127" s="745"/>
      <c r="D127" s="745"/>
      <c r="E127" s="745"/>
      <c r="F127" s="779" t="str">
        <f>IF(F80="","",F80)</f>
        <v>025-222-2141</v>
      </c>
      <c r="G127" s="779"/>
      <c r="H127" s="779"/>
      <c r="I127" s="779"/>
      <c r="J127" s="779"/>
      <c r="K127" s="779"/>
      <c r="L127" s="779"/>
      <c r="M127" s="779"/>
      <c r="N127" s="779"/>
      <c r="O127" s="779"/>
      <c r="P127" s="779"/>
      <c r="Q127" s="779"/>
      <c r="R127" s="798" t="s">
        <v>7</v>
      </c>
      <c r="S127" s="799"/>
      <c r="T127" s="92"/>
      <c r="U127" s="2"/>
      <c r="V127" s="894" t="s">
        <v>19</v>
      </c>
      <c r="W127" s="895"/>
      <c r="X127" s="895"/>
      <c r="Y127" s="895"/>
      <c r="Z127" s="895"/>
      <c r="AA127" s="895"/>
      <c r="AB127" s="895"/>
      <c r="AC127" s="895"/>
      <c r="AD127" s="470" t="str">
        <f>IF(AD80="","",AD80)</f>
        <v>3</v>
      </c>
      <c r="AE127" s="284"/>
      <c r="AF127" s="285" t="str">
        <f>IF(AF80="","",AF80)</f>
        <v>300</v>
      </c>
      <c r="AG127" s="284"/>
      <c r="AH127" s="285" t="str">
        <f>IF(AH80="","",AH80)</f>
        <v>000</v>
      </c>
      <c r="AI127" s="467"/>
      <c r="AJ127" s="2"/>
      <c r="AK127" s="29"/>
      <c r="AL127" s="21"/>
      <c r="AM127" s="461"/>
      <c r="AN127" s="461"/>
      <c r="AO127" s="461"/>
      <c r="AP127" s="461"/>
      <c r="AQ127" s="461"/>
      <c r="AR127" s="461"/>
      <c r="AS127" s="461"/>
      <c r="AT127" s="461"/>
      <c r="AU127" s="461"/>
      <c r="AV127" s="461"/>
      <c r="AW127" s="461"/>
      <c r="AX127" s="461"/>
      <c r="AY127" s="461"/>
      <c r="AZ127" s="461"/>
      <c r="BA127" s="461"/>
      <c r="BB127" s="461"/>
      <c r="BC127" s="461"/>
      <c r="BD127" s="461"/>
      <c r="BE127" s="461"/>
      <c r="BF127" s="461"/>
      <c r="BG127" s="438"/>
      <c r="BH127" s="438"/>
      <c r="BI127" s="438"/>
      <c r="BJ127" s="457"/>
      <c r="BK127" s="437"/>
      <c r="BL127" s="438"/>
      <c r="BM127" s="438"/>
      <c r="BN127" s="457"/>
      <c r="BO127" s="437"/>
      <c r="BP127" s="438"/>
      <c r="BQ127" s="438"/>
      <c r="BR127" s="439"/>
      <c r="BS127" s="437"/>
      <c r="BT127" s="438"/>
      <c r="BU127" s="438"/>
      <c r="BV127" s="439"/>
      <c r="BW127" s="437"/>
      <c r="BX127" s="438"/>
      <c r="BY127" s="438"/>
      <c r="BZ127" s="439"/>
      <c r="CA127" s="437"/>
      <c r="CB127" s="438"/>
      <c r="CC127" s="438"/>
      <c r="CD127" s="439"/>
      <c r="CE127" s="440"/>
      <c r="CF127" s="438"/>
      <c r="CG127" s="438"/>
      <c r="CH127" s="457"/>
      <c r="CI127" s="437"/>
      <c r="CJ127" s="438"/>
      <c r="CK127" s="438"/>
      <c r="CL127" s="438"/>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30"/>
    </row>
    <row r="128" spans="2:149" ht="9.75" customHeight="1" x14ac:dyDescent="0.15">
      <c r="B128" s="747"/>
      <c r="C128" s="748"/>
      <c r="D128" s="748"/>
      <c r="E128" s="748"/>
      <c r="F128" s="797"/>
      <c r="G128" s="797"/>
      <c r="H128" s="797"/>
      <c r="I128" s="797"/>
      <c r="J128" s="797"/>
      <c r="K128" s="797"/>
      <c r="L128" s="797"/>
      <c r="M128" s="797"/>
      <c r="N128" s="797"/>
      <c r="O128" s="797"/>
      <c r="P128" s="797"/>
      <c r="Q128" s="797"/>
      <c r="R128" s="798"/>
      <c r="S128" s="799"/>
      <c r="T128" s="92"/>
      <c r="U128" s="2"/>
      <c r="V128" s="867"/>
      <c r="W128" s="461"/>
      <c r="X128" s="461"/>
      <c r="Y128" s="461"/>
      <c r="Z128" s="461"/>
      <c r="AA128" s="461"/>
      <c r="AB128" s="461"/>
      <c r="AC128" s="461"/>
      <c r="AD128" s="471"/>
      <c r="AE128" s="240"/>
      <c r="AF128" s="242"/>
      <c r="AG128" s="240"/>
      <c r="AH128" s="242"/>
      <c r="AI128" s="468"/>
      <c r="AJ128" s="2"/>
      <c r="AK128" s="37"/>
      <c r="AL128" s="38"/>
      <c r="AM128" s="38"/>
      <c r="AN128" s="38"/>
      <c r="AO128" s="38"/>
      <c r="AP128" s="38"/>
      <c r="AQ128" s="38"/>
      <c r="AR128" s="38"/>
      <c r="AS128" s="38"/>
      <c r="AT128" s="38"/>
      <c r="AU128" s="38"/>
      <c r="AV128" s="38"/>
      <c r="AW128" s="38"/>
      <c r="AX128" s="38"/>
      <c r="AY128" s="38"/>
      <c r="AZ128" s="32"/>
      <c r="BA128" s="38"/>
      <c r="BB128" s="38"/>
      <c r="BC128" s="38"/>
      <c r="BD128" s="38"/>
      <c r="BE128" s="38"/>
      <c r="BF128" s="38"/>
      <c r="BG128" s="38"/>
      <c r="BH128" s="38"/>
      <c r="BI128" s="38"/>
      <c r="BJ128" s="32"/>
      <c r="BK128" s="32"/>
      <c r="BL128" s="38"/>
      <c r="BM128" s="38"/>
      <c r="BN128" s="38"/>
      <c r="BO128" s="38"/>
      <c r="BP128" s="38"/>
      <c r="BQ128" s="38"/>
      <c r="BR128" s="38"/>
      <c r="BS128" s="38"/>
      <c r="BT128" s="38"/>
      <c r="BU128" s="38"/>
      <c r="BV128" s="38"/>
      <c r="BW128" s="38"/>
      <c r="BX128" s="38"/>
      <c r="BY128" s="38"/>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3"/>
      <c r="EH128" s="4"/>
      <c r="EP128" s="4"/>
    </row>
    <row r="129" spans="2:147" ht="9.75" customHeight="1" x14ac:dyDescent="0.15">
      <c r="B129" s="228" t="s">
        <v>8</v>
      </c>
      <c r="C129" s="229"/>
      <c r="D129" s="229"/>
      <c r="E129" s="229"/>
      <c r="F129" s="317" t="str">
        <f t="shared" ref="F129:L129" si="18">IF(F82="","",F82)</f>
        <v>1</v>
      </c>
      <c r="G129" s="465" t="str">
        <f t="shared" si="18"/>
        <v>5</v>
      </c>
      <c r="H129" s="465" t="str">
        <f t="shared" si="18"/>
        <v>0</v>
      </c>
      <c r="I129" s="465" t="str">
        <f t="shared" si="18"/>
        <v>2</v>
      </c>
      <c r="J129" s="319" t="str">
        <f t="shared" si="18"/>
        <v>3</v>
      </c>
      <c r="K129" s="463" t="str">
        <f t="shared" si="18"/>
        <v>0</v>
      </c>
      <c r="L129" s="320" t="str">
        <f t="shared" si="18"/>
        <v>1</v>
      </c>
      <c r="M129" s="489" t="str">
        <f>M82</f>
        <v>（7ケタ）</v>
      </c>
      <c r="N129" s="489"/>
      <c r="O129" s="489"/>
      <c r="P129" s="489"/>
      <c r="Q129" s="489"/>
      <c r="R129" s="489"/>
      <c r="S129" s="490"/>
      <c r="T129" s="27"/>
      <c r="U129" s="2"/>
      <c r="V129" s="867"/>
      <c r="W129" s="461"/>
      <c r="X129" s="461"/>
      <c r="Y129" s="461"/>
      <c r="Z129" s="461"/>
      <c r="AA129" s="461"/>
      <c r="AB129" s="461"/>
      <c r="AC129" s="461"/>
      <c r="AD129" s="472"/>
      <c r="AE129" s="297"/>
      <c r="AF129" s="298"/>
      <c r="AG129" s="297"/>
      <c r="AH129" s="298"/>
      <c r="AI129" s="469"/>
      <c r="AJ129" s="2"/>
      <c r="AK129" s="31"/>
      <c r="AL129" s="21"/>
      <c r="AM129" s="281" t="s">
        <v>47</v>
      </c>
      <c r="AN129" s="281"/>
      <c r="AO129" s="281"/>
      <c r="AP129" s="281"/>
      <c r="AQ129" s="281"/>
      <c r="AR129" s="281"/>
      <c r="AS129" s="281"/>
      <c r="AT129" s="281"/>
      <c r="AU129" s="281"/>
      <c r="AV129" s="281"/>
      <c r="AW129" s="281"/>
      <c r="AX129" s="281"/>
      <c r="AY129" s="26"/>
      <c r="AZ129" s="26"/>
      <c r="BA129" s="26"/>
      <c r="BB129" s="26"/>
      <c r="BC129" s="281" t="s">
        <v>48</v>
      </c>
      <c r="BD129" s="281"/>
      <c r="BE129" s="281"/>
      <c r="BF129" s="281"/>
      <c r="BG129" s="281"/>
      <c r="BH129" s="281"/>
      <c r="BI129" s="281"/>
      <c r="BJ129" s="281"/>
      <c r="BK129" s="281"/>
      <c r="BL129" s="281"/>
      <c r="BM129" s="281"/>
      <c r="BN129" s="281"/>
      <c r="BO129" s="281"/>
      <c r="BP129" s="281"/>
      <c r="BQ129" s="281"/>
      <c r="BR129" s="281"/>
      <c r="BS129" s="281" t="s">
        <v>49</v>
      </c>
      <c r="BT129" s="281"/>
      <c r="BU129" s="281"/>
      <c r="BV129" s="281"/>
      <c r="BW129" s="281"/>
      <c r="BX129" s="281"/>
      <c r="BY129" s="281"/>
      <c r="BZ129" s="281"/>
      <c r="CA129" s="281"/>
      <c r="CB129" s="281"/>
      <c r="CC129" s="281"/>
      <c r="CD129" s="281"/>
      <c r="CE129" s="281"/>
      <c r="CF129" s="281"/>
      <c r="CG129" s="281"/>
      <c r="CH129" s="281"/>
      <c r="CI129" s="281"/>
      <c r="CJ129" s="281"/>
      <c r="CK129" s="281"/>
      <c r="CL129" s="281"/>
      <c r="CM129" s="281"/>
      <c r="CN129" s="281"/>
      <c r="CO129" s="281"/>
      <c r="CP129" s="281"/>
      <c r="CQ129" s="26"/>
      <c r="CR129" s="26"/>
      <c r="CS129" s="26"/>
      <c r="CT129" s="26"/>
      <c r="CU129" s="281" t="s">
        <v>50</v>
      </c>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81"/>
      <c r="DQ129" s="281"/>
      <c r="DR129" s="281"/>
      <c r="DS129" s="281"/>
      <c r="DT129" s="281"/>
      <c r="DU129" s="281"/>
      <c r="DV129" s="281"/>
      <c r="DW129" s="281"/>
      <c r="DX129" s="281"/>
      <c r="DY129" s="281"/>
      <c r="DZ129" s="281"/>
      <c r="EA129" s="21"/>
      <c r="EB129" s="30"/>
      <c r="EI129" s="4"/>
    </row>
    <row r="130" spans="2:147" ht="9.75" customHeight="1" x14ac:dyDescent="0.15">
      <c r="B130" s="228"/>
      <c r="C130" s="229"/>
      <c r="D130" s="229"/>
      <c r="E130" s="229"/>
      <c r="F130" s="317"/>
      <c r="G130" s="465"/>
      <c r="H130" s="465"/>
      <c r="I130" s="465"/>
      <c r="J130" s="319"/>
      <c r="K130" s="463"/>
      <c r="L130" s="320"/>
      <c r="M130" s="489"/>
      <c r="N130" s="489"/>
      <c r="O130" s="489"/>
      <c r="P130" s="489"/>
      <c r="Q130" s="489"/>
      <c r="R130" s="489"/>
      <c r="S130" s="490"/>
      <c r="T130" s="27"/>
      <c r="U130" s="2"/>
      <c r="V130" s="867" t="s">
        <v>20</v>
      </c>
      <c r="W130" s="461"/>
      <c r="X130" s="461"/>
      <c r="Y130" s="461"/>
      <c r="Z130" s="461"/>
      <c r="AA130" s="461"/>
      <c r="AB130" s="461"/>
      <c r="AC130" s="461"/>
      <c r="AD130" s="240" t="str">
        <f>IF(AD83="","",AD83)</f>
        <v>1</v>
      </c>
      <c r="AE130" s="240"/>
      <c r="AF130" s="242" t="str">
        <f>IF(AF83="","",AF83)</f>
        <v>100</v>
      </c>
      <c r="AG130" s="240"/>
      <c r="AH130" s="242" t="str">
        <f>IF(AH83="","",AH83)</f>
        <v>000</v>
      </c>
      <c r="AI130" s="468"/>
      <c r="AJ130" s="2"/>
      <c r="AK130" s="456" t="s">
        <v>51</v>
      </c>
      <c r="AL130" s="288"/>
      <c r="AM130" s="438"/>
      <c r="AN130" s="438"/>
      <c r="AO130" s="438"/>
      <c r="AP130" s="439"/>
      <c r="AQ130" s="437"/>
      <c r="AR130" s="438"/>
      <c r="AS130" s="438"/>
      <c r="AT130" s="439"/>
      <c r="AU130" s="440"/>
      <c r="AV130" s="438"/>
      <c r="AW130" s="438"/>
      <c r="AX130" s="438"/>
      <c r="AY130" s="21"/>
      <c r="AZ130" s="21"/>
      <c r="BA130" s="21"/>
      <c r="BB130" s="21"/>
      <c r="BC130" s="438"/>
      <c r="BD130" s="438"/>
      <c r="BE130" s="438"/>
      <c r="BF130" s="439"/>
      <c r="BG130" s="440" t="str">
        <f>IF(BO119=0,IF(LEN(I9)=8,"1",""),IF(BO119=1,IF(LEN(I9)=8,"3",IF(LEN(I9)=1,"3",""))))</f>
        <v>1</v>
      </c>
      <c r="BH130" s="438"/>
      <c r="BI130" s="438"/>
      <c r="BJ130" s="439"/>
      <c r="BK130" s="440" t="str">
        <f>IF(BO119=0,IF(LEN(I9)=8,"2",""),IF(BO119=1,IF(LEN(I9)=8,"0",IF(LEN(I9)=1,"0",""))))</f>
        <v>2</v>
      </c>
      <c r="BL130" s="438"/>
      <c r="BM130" s="438"/>
      <c r="BN130" s="439"/>
      <c r="BO130" s="440" t="str">
        <f>IF(BO119=0,IF(LEN(I9)=8,"3",""),IF(BO119=1,IF(LEN(I9)=8,"6",IF(LEN(I9)=1,"4",""))))</f>
        <v>3</v>
      </c>
      <c r="BP130" s="438"/>
      <c r="BQ130" s="438"/>
      <c r="BR130" s="438"/>
      <c r="BS130" s="466" t="str">
        <f>IF(BG130="1",IF(BK130="2",IF(BO130="3","未成工事支出金",""),""),IF(BG130="3",IF(BK130="0",IF(BO130="4","未　払　金",IF(BO130="6","工事未払金","")),""),""))</f>
        <v>未成工事支出金</v>
      </c>
      <c r="BT130" s="466"/>
      <c r="BU130" s="466"/>
      <c r="BV130" s="466"/>
      <c r="BW130" s="466"/>
      <c r="BX130" s="466"/>
      <c r="BY130" s="466"/>
      <c r="BZ130" s="466"/>
      <c r="CA130" s="466"/>
      <c r="CB130" s="466"/>
      <c r="CC130" s="466"/>
      <c r="CD130" s="466"/>
      <c r="CE130" s="466"/>
      <c r="CF130" s="466"/>
      <c r="CG130" s="466"/>
      <c r="CH130" s="466"/>
      <c r="CI130" s="466"/>
      <c r="CJ130" s="466"/>
      <c r="CK130" s="466"/>
      <c r="CL130" s="466"/>
      <c r="CM130" s="466"/>
      <c r="CN130" s="466"/>
      <c r="CO130" s="466"/>
      <c r="CP130" s="466"/>
      <c r="CQ130" s="14"/>
      <c r="CR130" s="14"/>
      <c r="CS130" s="14"/>
      <c r="CT130" s="14"/>
      <c r="CU130" s="438"/>
      <c r="CV130" s="438"/>
      <c r="CW130" s="438"/>
      <c r="CX130" s="439"/>
      <c r="CY130" s="437"/>
      <c r="CZ130" s="438"/>
      <c r="DA130" s="438"/>
      <c r="DB130" s="439"/>
      <c r="DC130" s="440"/>
      <c r="DD130" s="438"/>
      <c r="DE130" s="438"/>
      <c r="DF130" s="438"/>
      <c r="DG130" s="438"/>
      <c r="DH130" s="438"/>
      <c r="DI130" s="438"/>
      <c r="DJ130" s="438"/>
      <c r="DK130" s="438"/>
      <c r="DL130" s="438"/>
      <c r="DM130" s="438"/>
      <c r="DN130" s="438"/>
      <c r="DO130" s="438"/>
      <c r="DP130" s="438"/>
      <c r="DQ130" s="438"/>
      <c r="DR130" s="438"/>
      <c r="DS130" s="438"/>
      <c r="DT130" s="438"/>
      <c r="DU130" s="438"/>
      <c r="DV130" s="438"/>
      <c r="DW130" s="438"/>
      <c r="DX130" s="438"/>
      <c r="DY130" s="438"/>
      <c r="DZ130" s="438"/>
      <c r="EA130" s="21"/>
      <c r="EB130" s="30"/>
      <c r="EI130" s="4"/>
    </row>
    <row r="131" spans="2:147" ht="9.75" customHeight="1" x14ac:dyDescent="0.15">
      <c r="B131" s="228" t="s">
        <v>9</v>
      </c>
      <c r="C131" s="229"/>
      <c r="D131" s="229"/>
      <c r="E131" s="229"/>
      <c r="F131" s="776" t="str">
        <f>IF(F84="","",F84)</f>
        <v>第四</v>
      </c>
      <c r="G131" s="776"/>
      <c r="H131" s="776"/>
      <c r="I131" s="907" t="s">
        <v>13</v>
      </c>
      <c r="J131" s="907"/>
      <c r="K131" s="776" t="str">
        <f>IF(K84="","",K84)</f>
        <v>本店</v>
      </c>
      <c r="L131" s="776"/>
      <c r="M131" s="776"/>
      <c r="N131" s="907" t="s">
        <v>14</v>
      </c>
      <c r="O131" s="907"/>
      <c r="P131" s="776" t="str">
        <f>P84</f>
        <v>普通</v>
      </c>
      <c r="Q131" s="776"/>
      <c r="R131" s="776"/>
      <c r="S131" s="873"/>
      <c r="T131" s="90"/>
      <c r="U131" s="2"/>
      <c r="V131" s="867"/>
      <c r="W131" s="461"/>
      <c r="X131" s="461"/>
      <c r="Y131" s="461"/>
      <c r="Z131" s="461"/>
      <c r="AA131" s="461"/>
      <c r="AB131" s="461"/>
      <c r="AC131" s="461"/>
      <c r="AD131" s="240"/>
      <c r="AE131" s="240"/>
      <c r="AF131" s="242"/>
      <c r="AG131" s="240"/>
      <c r="AH131" s="242"/>
      <c r="AI131" s="468"/>
      <c r="AJ131" s="2"/>
      <c r="AK131" s="456"/>
      <c r="AL131" s="288"/>
      <c r="AM131" s="438"/>
      <c r="AN131" s="438"/>
      <c r="AO131" s="438"/>
      <c r="AP131" s="439"/>
      <c r="AQ131" s="437"/>
      <c r="AR131" s="438"/>
      <c r="AS131" s="438"/>
      <c r="AT131" s="439"/>
      <c r="AU131" s="440"/>
      <c r="AV131" s="438"/>
      <c r="AW131" s="438"/>
      <c r="AX131" s="438"/>
      <c r="AY131" s="21"/>
      <c r="AZ131" s="21"/>
      <c r="BA131" s="21"/>
      <c r="BB131" s="21"/>
      <c r="BC131" s="438"/>
      <c r="BD131" s="438"/>
      <c r="BE131" s="438"/>
      <c r="BF131" s="439"/>
      <c r="BG131" s="440"/>
      <c r="BH131" s="438"/>
      <c r="BI131" s="438"/>
      <c r="BJ131" s="439"/>
      <c r="BK131" s="440"/>
      <c r="BL131" s="438"/>
      <c r="BM131" s="438"/>
      <c r="BN131" s="439"/>
      <c r="BO131" s="440"/>
      <c r="BP131" s="438"/>
      <c r="BQ131" s="438"/>
      <c r="BR131" s="438"/>
      <c r="BS131" s="466"/>
      <c r="BT131" s="466"/>
      <c r="BU131" s="466"/>
      <c r="BV131" s="466"/>
      <c r="BW131" s="466"/>
      <c r="BX131" s="466"/>
      <c r="BY131" s="466"/>
      <c r="BZ131" s="466"/>
      <c r="CA131" s="466"/>
      <c r="CB131" s="466"/>
      <c r="CC131" s="466"/>
      <c r="CD131" s="466"/>
      <c r="CE131" s="466"/>
      <c r="CF131" s="466"/>
      <c r="CG131" s="466"/>
      <c r="CH131" s="466"/>
      <c r="CI131" s="466"/>
      <c r="CJ131" s="466"/>
      <c r="CK131" s="466"/>
      <c r="CL131" s="466"/>
      <c r="CM131" s="466"/>
      <c r="CN131" s="466"/>
      <c r="CO131" s="466"/>
      <c r="CP131" s="466"/>
      <c r="CQ131" s="14"/>
      <c r="CR131" s="14"/>
      <c r="CS131" s="14"/>
      <c r="CT131" s="14"/>
      <c r="CU131" s="438"/>
      <c r="CV131" s="438"/>
      <c r="CW131" s="438"/>
      <c r="CX131" s="439"/>
      <c r="CY131" s="437"/>
      <c r="CZ131" s="438"/>
      <c r="DA131" s="438"/>
      <c r="DB131" s="439"/>
      <c r="DC131" s="440"/>
      <c r="DD131" s="438"/>
      <c r="DE131" s="438"/>
      <c r="DF131" s="438"/>
      <c r="DG131" s="438"/>
      <c r="DH131" s="438"/>
      <c r="DI131" s="438"/>
      <c r="DJ131" s="438"/>
      <c r="DK131" s="438"/>
      <c r="DL131" s="438"/>
      <c r="DM131" s="438"/>
      <c r="DN131" s="438"/>
      <c r="DO131" s="438"/>
      <c r="DP131" s="438"/>
      <c r="DQ131" s="438"/>
      <c r="DR131" s="438"/>
      <c r="DS131" s="438"/>
      <c r="DT131" s="438"/>
      <c r="DU131" s="438"/>
      <c r="DV131" s="438"/>
      <c r="DW131" s="438"/>
      <c r="DX131" s="438"/>
      <c r="DY131" s="438"/>
      <c r="DZ131" s="438"/>
      <c r="EA131" s="21"/>
      <c r="EB131" s="30"/>
    </row>
    <row r="132" spans="2:147" ht="9.75" customHeight="1" thickBot="1" x14ac:dyDescent="0.2">
      <c r="B132" s="228"/>
      <c r="C132" s="229"/>
      <c r="D132" s="229"/>
      <c r="E132" s="229"/>
      <c r="F132" s="776"/>
      <c r="G132" s="776"/>
      <c r="H132" s="776"/>
      <c r="I132" s="907"/>
      <c r="J132" s="907"/>
      <c r="K132" s="776"/>
      <c r="L132" s="776"/>
      <c r="M132" s="776"/>
      <c r="N132" s="907"/>
      <c r="O132" s="907"/>
      <c r="P132" s="776"/>
      <c r="Q132" s="776"/>
      <c r="R132" s="776"/>
      <c r="S132" s="873"/>
      <c r="T132" s="90"/>
      <c r="U132" s="2"/>
      <c r="V132" s="918"/>
      <c r="W132" s="919"/>
      <c r="X132" s="919"/>
      <c r="Y132" s="919"/>
      <c r="Z132" s="919"/>
      <c r="AA132" s="919"/>
      <c r="AB132" s="919"/>
      <c r="AC132" s="919"/>
      <c r="AD132" s="240"/>
      <c r="AE132" s="240"/>
      <c r="AF132" s="242"/>
      <c r="AG132" s="240"/>
      <c r="AH132" s="242"/>
      <c r="AI132" s="468"/>
      <c r="AJ132" s="2"/>
      <c r="AK132" s="39"/>
      <c r="AL132" s="38"/>
      <c r="AM132" s="38"/>
      <c r="AN132" s="38"/>
      <c r="AO132" s="38"/>
      <c r="AP132" s="38"/>
      <c r="AQ132" s="38"/>
      <c r="AR132" s="38"/>
      <c r="AS132" s="38"/>
      <c r="AT132" s="38"/>
      <c r="AU132" s="38"/>
      <c r="AV132" s="38"/>
      <c r="AW132" s="38"/>
      <c r="AX132" s="38"/>
      <c r="AY132" s="38"/>
      <c r="AZ132" s="38"/>
      <c r="BA132" s="38"/>
      <c r="BB132" s="38"/>
      <c r="BC132" s="38"/>
      <c r="BD132" s="38"/>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3"/>
      <c r="EH132" s="4"/>
      <c r="EQ132" s="4"/>
    </row>
    <row r="133" spans="2:147" ht="9.75" customHeight="1" x14ac:dyDescent="0.15">
      <c r="B133" s="228" t="s">
        <v>10</v>
      </c>
      <c r="C133" s="229"/>
      <c r="D133" s="229"/>
      <c r="E133" s="229"/>
      <c r="F133" s="230" t="str">
        <f>IF(F86="","",F86)</f>
        <v>ｶ.ｺﾝﾄﾞｳｸﾞﾐ</v>
      </c>
      <c r="G133" s="230"/>
      <c r="H133" s="230"/>
      <c r="I133" s="230"/>
      <c r="J133" s="230"/>
      <c r="K133" s="230"/>
      <c r="L133" s="230"/>
      <c r="M133" s="230"/>
      <c r="N133" s="230"/>
      <c r="O133" s="230"/>
      <c r="P133" s="230"/>
      <c r="Q133" s="230"/>
      <c r="R133" s="230"/>
      <c r="S133" s="231"/>
      <c r="T133" s="91"/>
      <c r="U133" s="2"/>
      <c r="V133" s="441" t="s">
        <v>21</v>
      </c>
      <c r="W133" s="442"/>
      <c r="X133" s="442"/>
      <c r="Y133" s="442"/>
      <c r="Z133" s="442"/>
      <c r="AA133" s="442"/>
      <c r="AB133" s="442"/>
      <c r="AC133" s="442"/>
      <c r="AD133" s="447" t="str">
        <f>IF(AD86="","",AD86)</f>
        <v>2</v>
      </c>
      <c r="AE133" s="447"/>
      <c r="AF133" s="450" t="str">
        <f>IF(AF86="","",AF86)</f>
        <v>200</v>
      </c>
      <c r="AG133" s="447"/>
      <c r="AH133" s="450" t="str">
        <f>IF(AH86="","",AH86)</f>
        <v>000</v>
      </c>
      <c r="AI133" s="453"/>
      <c r="AJ133" s="2"/>
      <c r="AK133" s="31"/>
      <c r="AL133" s="21"/>
      <c r="AM133" s="281" t="s">
        <v>47</v>
      </c>
      <c r="AN133" s="281"/>
      <c r="AO133" s="281"/>
      <c r="AP133" s="281"/>
      <c r="AQ133" s="281"/>
      <c r="AR133" s="281"/>
      <c r="AS133" s="281"/>
      <c r="AT133" s="281"/>
      <c r="AU133" s="281"/>
      <c r="AV133" s="281"/>
      <c r="AW133" s="281"/>
      <c r="AX133" s="281"/>
      <c r="AY133" s="26"/>
      <c r="AZ133" s="26"/>
      <c r="BA133" s="26"/>
      <c r="BB133" s="26"/>
      <c r="BC133" s="281" t="s">
        <v>48</v>
      </c>
      <c r="BD133" s="281"/>
      <c r="BE133" s="281"/>
      <c r="BF133" s="281"/>
      <c r="BG133" s="281"/>
      <c r="BH133" s="281"/>
      <c r="BI133" s="281"/>
      <c r="BJ133" s="281"/>
      <c r="BK133" s="281"/>
      <c r="BL133" s="281"/>
      <c r="BM133" s="281"/>
      <c r="BN133" s="281"/>
      <c r="BO133" s="281"/>
      <c r="BP133" s="281"/>
      <c r="BQ133" s="281"/>
      <c r="BR133" s="281"/>
      <c r="BS133" s="281" t="s">
        <v>49</v>
      </c>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6"/>
      <c r="CR133" s="26"/>
      <c r="CS133" s="26"/>
      <c r="CT133" s="26"/>
      <c r="CU133" s="281" t="s">
        <v>50</v>
      </c>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81"/>
      <c r="DQ133" s="281"/>
      <c r="DR133" s="281"/>
      <c r="DS133" s="281"/>
      <c r="DT133" s="281"/>
      <c r="DU133" s="281"/>
      <c r="DV133" s="281"/>
      <c r="DW133" s="281"/>
      <c r="DX133" s="281"/>
      <c r="DY133" s="281"/>
      <c r="DZ133" s="281"/>
      <c r="EA133" s="21"/>
      <c r="EB133" s="30"/>
    </row>
    <row r="134" spans="2:147" ht="9.75" customHeight="1" x14ac:dyDescent="0.15">
      <c r="B134" s="228"/>
      <c r="C134" s="229"/>
      <c r="D134" s="229"/>
      <c r="E134" s="229"/>
      <c r="F134" s="230"/>
      <c r="G134" s="230"/>
      <c r="H134" s="230"/>
      <c r="I134" s="230"/>
      <c r="J134" s="230"/>
      <c r="K134" s="230"/>
      <c r="L134" s="230"/>
      <c r="M134" s="230"/>
      <c r="N134" s="230"/>
      <c r="O134" s="230"/>
      <c r="P134" s="230"/>
      <c r="Q134" s="230"/>
      <c r="R134" s="230"/>
      <c r="S134" s="231"/>
      <c r="T134" s="91"/>
      <c r="U134" s="2"/>
      <c r="V134" s="443"/>
      <c r="W134" s="444"/>
      <c r="X134" s="444"/>
      <c r="Y134" s="444"/>
      <c r="Z134" s="444"/>
      <c r="AA134" s="444"/>
      <c r="AB134" s="444"/>
      <c r="AC134" s="444"/>
      <c r="AD134" s="448"/>
      <c r="AE134" s="448"/>
      <c r="AF134" s="451"/>
      <c r="AG134" s="448"/>
      <c r="AH134" s="451"/>
      <c r="AI134" s="454"/>
      <c r="AJ134" s="2"/>
      <c r="AK134" s="456" t="s">
        <v>52</v>
      </c>
      <c r="AL134" s="288"/>
      <c r="AM134" s="438"/>
      <c r="AN134" s="438"/>
      <c r="AO134" s="438"/>
      <c r="AP134" s="439"/>
      <c r="AQ134" s="437"/>
      <c r="AR134" s="438"/>
      <c r="AS134" s="438"/>
      <c r="AT134" s="439"/>
      <c r="AU134" s="440"/>
      <c r="AV134" s="438"/>
      <c r="AW134" s="438"/>
      <c r="AX134" s="438"/>
      <c r="AY134" s="21"/>
      <c r="AZ134" s="21"/>
      <c r="BA134" s="21"/>
      <c r="BB134" s="21"/>
      <c r="BC134" s="438"/>
      <c r="BD134" s="438"/>
      <c r="BE134" s="438"/>
      <c r="BF134" s="439"/>
      <c r="BG134" s="440" t="str">
        <f>IF(BO119=0,IF(LEN(I9)=8,"3",IF(LEN(I9)=1,"3","")),IF(BO119=1,IF(LEN(I9)=8,"1","")))</f>
        <v>3</v>
      </c>
      <c r="BH134" s="438"/>
      <c r="BI134" s="438"/>
      <c r="BJ134" s="457"/>
      <c r="BK134" s="437" t="str">
        <f>IF(BO119=0,IF(LEN(I9)=8,"0",IF(LEN(I9)=1,"0","")),IF(BO119=1,IF(LEN(I9)=8,"2","")))</f>
        <v>0</v>
      </c>
      <c r="BL134" s="438"/>
      <c r="BM134" s="438"/>
      <c r="BN134" s="457"/>
      <c r="BO134" s="437" t="str">
        <f>IF(BO119=0,IF(LEN(I9)=8,"6",IF(LEN(I9)=1,"4","")),IF(BO119=1,IF(LEN(I9)=8,"3","")))</f>
        <v>6</v>
      </c>
      <c r="BP134" s="438"/>
      <c r="BQ134" s="438"/>
      <c r="BR134" s="438"/>
      <c r="BS134" s="466" t="str">
        <f>IF(BG134="1",IF(BK134="2",IF(BO134="3","未成工事支出金",""),""),IF(BG134="3",IF(BK134="0",IF(BO134="4","未　払　金",IF(BO134="6","工事未払金","")),""),""))</f>
        <v>工事未払金</v>
      </c>
      <c r="BT134" s="466"/>
      <c r="BU134" s="466"/>
      <c r="BV134" s="466"/>
      <c r="BW134" s="466"/>
      <c r="BX134" s="466"/>
      <c r="BY134" s="466"/>
      <c r="BZ134" s="466"/>
      <c r="CA134" s="466"/>
      <c r="CB134" s="466"/>
      <c r="CC134" s="466"/>
      <c r="CD134" s="466"/>
      <c r="CE134" s="466"/>
      <c r="CF134" s="466"/>
      <c r="CG134" s="466"/>
      <c r="CH134" s="466"/>
      <c r="CI134" s="466"/>
      <c r="CJ134" s="466"/>
      <c r="CK134" s="466"/>
      <c r="CL134" s="466"/>
      <c r="CM134" s="466"/>
      <c r="CN134" s="466"/>
      <c r="CO134" s="466"/>
      <c r="CP134" s="466"/>
      <c r="CQ134" s="14"/>
      <c r="CR134" s="14"/>
      <c r="CS134" s="14"/>
      <c r="CT134" s="14"/>
      <c r="CU134" s="438"/>
      <c r="CV134" s="438"/>
      <c r="CW134" s="438"/>
      <c r="CX134" s="439"/>
      <c r="CY134" s="440"/>
      <c r="CZ134" s="438"/>
      <c r="DA134" s="438"/>
      <c r="DB134" s="439"/>
      <c r="DC134" s="440"/>
      <c r="DD134" s="438"/>
      <c r="DE134" s="438"/>
      <c r="DF134" s="438"/>
      <c r="DG134" s="438"/>
      <c r="DH134" s="438"/>
      <c r="DI134" s="438"/>
      <c r="DJ134" s="438"/>
      <c r="DK134" s="438"/>
      <c r="DL134" s="438"/>
      <c r="DM134" s="438"/>
      <c r="DN134" s="438"/>
      <c r="DO134" s="438"/>
      <c r="DP134" s="438"/>
      <c r="DQ134" s="438"/>
      <c r="DR134" s="438"/>
      <c r="DS134" s="438"/>
      <c r="DT134" s="438"/>
      <c r="DU134" s="438"/>
      <c r="DV134" s="438"/>
      <c r="DW134" s="438"/>
      <c r="DX134" s="438"/>
      <c r="DY134" s="438"/>
      <c r="DZ134" s="438"/>
      <c r="EA134" s="21"/>
      <c r="EB134" s="30"/>
      <c r="EO134" s="4"/>
    </row>
    <row r="135" spans="2:147" ht="9.75" customHeight="1" thickBot="1" x14ac:dyDescent="0.2">
      <c r="B135" s="228" t="s">
        <v>11</v>
      </c>
      <c r="C135" s="229"/>
      <c r="D135" s="229"/>
      <c r="E135" s="229"/>
      <c r="F135" s="230" t="str">
        <f>IF(F88="","",F88)</f>
        <v>株式会社　近藤組</v>
      </c>
      <c r="G135" s="230"/>
      <c r="H135" s="230"/>
      <c r="I135" s="230"/>
      <c r="J135" s="230"/>
      <c r="K135" s="230"/>
      <c r="L135" s="230"/>
      <c r="M135" s="230"/>
      <c r="N135" s="230"/>
      <c r="O135" s="230"/>
      <c r="P135" s="230"/>
      <c r="Q135" s="230"/>
      <c r="R135" s="230"/>
      <c r="S135" s="231"/>
      <c r="T135" s="91"/>
      <c r="U135" s="2"/>
      <c r="V135" s="445"/>
      <c r="W135" s="446"/>
      <c r="X135" s="446"/>
      <c r="Y135" s="446"/>
      <c r="Z135" s="446"/>
      <c r="AA135" s="446"/>
      <c r="AB135" s="446"/>
      <c r="AC135" s="446"/>
      <c r="AD135" s="449"/>
      <c r="AE135" s="449"/>
      <c r="AF135" s="452"/>
      <c r="AG135" s="449"/>
      <c r="AH135" s="452"/>
      <c r="AI135" s="455"/>
      <c r="AJ135" s="2"/>
      <c r="AK135" s="456"/>
      <c r="AL135" s="288"/>
      <c r="AM135" s="438"/>
      <c r="AN135" s="438"/>
      <c r="AO135" s="438"/>
      <c r="AP135" s="439"/>
      <c r="AQ135" s="437"/>
      <c r="AR135" s="438"/>
      <c r="AS135" s="438"/>
      <c r="AT135" s="439"/>
      <c r="AU135" s="440"/>
      <c r="AV135" s="438"/>
      <c r="AW135" s="438"/>
      <c r="AX135" s="438"/>
      <c r="AY135" s="21"/>
      <c r="AZ135" s="21"/>
      <c r="BA135" s="21"/>
      <c r="BB135" s="21"/>
      <c r="BC135" s="438"/>
      <c r="BD135" s="438"/>
      <c r="BE135" s="438"/>
      <c r="BF135" s="439"/>
      <c r="BG135" s="440"/>
      <c r="BH135" s="438"/>
      <c r="BI135" s="438"/>
      <c r="BJ135" s="457"/>
      <c r="BK135" s="437"/>
      <c r="BL135" s="438"/>
      <c r="BM135" s="438"/>
      <c r="BN135" s="457"/>
      <c r="BO135" s="437"/>
      <c r="BP135" s="438"/>
      <c r="BQ135" s="438"/>
      <c r="BR135" s="438"/>
      <c r="BS135" s="466"/>
      <c r="BT135" s="466"/>
      <c r="BU135" s="466"/>
      <c r="BV135" s="466"/>
      <c r="BW135" s="466"/>
      <c r="BX135" s="466"/>
      <c r="BY135" s="466"/>
      <c r="BZ135" s="466"/>
      <c r="CA135" s="466"/>
      <c r="CB135" s="466"/>
      <c r="CC135" s="466"/>
      <c r="CD135" s="466"/>
      <c r="CE135" s="466"/>
      <c r="CF135" s="466"/>
      <c r="CG135" s="466"/>
      <c r="CH135" s="466"/>
      <c r="CI135" s="466"/>
      <c r="CJ135" s="466"/>
      <c r="CK135" s="466"/>
      <c r="CL135" s="466"/>
      <c r="CM135" s="466"/>
      <c r="CN135" s="466"/>
      <c r="CO135" s="466"/>
      <c r="CP135" s="466"/>
      <c r="CQ135" s="14"/>
      <c r="CR135" s="14"/>
      <c r="CS135" s="14"/>
      <c r="CT135" s="14"/>
      <c r="CU135" s="438"/>
      <c r="CV135" s="438"/>
      <c r="CW135" s="438"/>
      <c r="CX135" s="439"/>
      <c r="CY135" s="440"/>
      <c r="CZ135" s="438"/>
      <c r="DA135" s="438"/>
      <c r="DB135" s="439"/>
      <c r="DC135" s="440"/>
      <c r="DD135" s="438"/>
      <c r="DE135" s="438"/>
      <c r="DF135" s="438"/>
      <c r="DG135" s="438"/>
      <c r="DH135" s="438"/>
      <c r="DI135" s="438"/>
      <c r="DJ135" s="438"/>
      <c r="DK135" s="438"/>
      <c r="DL135" s="438"/>
      <c r="DM135" s="438"/>
      <c r="DN135" s="438"/>
      <c r="DO135" s="438"/>
      <c r="DP135" s="438"/>
      <c r="DQ135" s="438"/>
      <c r="DR135" s="438"/>
      <c r="DS135" s="438"/>
      <c r="DT135" s="438"/>
      <c r="DU135" s="438"/>
      <c r="DV135" s="438"/>
      <c r="DW135" s="438"/>
      <c r="DX135" s="438"/>
      <c r="DY135" s="438"/>
      <c r="DZ135" s="438"/>
      <c r="EA135" s="21"/>
      <c r="EB135" s="30"/>
    </row>
    <row r="136" spans="2:147" ht="9.75" customHeight="1" x14ac:dyDescent="0.15">
      <c r="B136" s="228"/>
      <c r="C136" s="229"/>
      <c r="D136" s="229"/>
      <c r="E136" s="229"/>
      <c r="F136" s="230"/>
      <c r="G136" s="230"/>
      <c r="H136" s="230"/>
      <c r="I136" s="230"/>
      <c r="J136" s="230"/>
      <c r="K136" s="230"/>
      <c r="L136" s="230"/>
      <c r="M136" s="230"/>
      <c r="N136" s="230"/>
      <c r="O136" s="230"/>
      <c r="P136" s="230"/>
      <c r="Q136" s="230"/>
      <c r="R136" s="230"/>
      <c r="S136" s="231"/>
      <c r="T136" s="91"/>
      <c r="U136" s="2"/>
      <c r="V136" s="894" t="s">
        <v>22</v>
      </c>
      <c r="W136" s="895"/>
      <c r="X136" s="895"/>
      <c r="Y136" s="895"/>
      <c r="Z136" s="895"/>
      <c r="AA136" s="895"/>
      <c r="AB136" s="895"/>
      <c r="AC136" s="895"/>
      <c r="AD136" s="240" t="str">
        <f>IF(AD89="","",AD89)</f>
        <v/>
      </c>
      <c r="AE136" s="240"/>
      <c r="AF136" s="242" t="str">
        <f>IF(AF89="","",AF89)</f>
        <v/>
      </c>
      <c r="AG136" s="240"/>
      <c r="AH136" s="242">
        <f>IF(AH89="","",AH89)</f>
        <v>0</v>
      </c>
      <c r="AI136" s="468"/>
      <c r="AJ136" s="2"/>
      <c r="AK136" s="31"/>
      <c r="AL136" s="14"/>
      <c r="AM136" s="14"/>
      <c r="AN136" s="14"/>
      <c r="AO136" s="14"/>
      <c r="AP136" s="14"/>
      <c r="AQ136" s="14"/>
      <c r="AR136" s="14"/>
      <c r="AS136" s="14"/>
      <c r="AT136" s="14"/>
      <c r="AU136" s="14"/>
      <c r="AV136" s="14"/>
      <c r="AW136" s="14"/>
      <c r="AX136" s="14"/>
      <c r="AY136" s="14"/>
      <c r="AZ136" s="14"/>
      <c r="BA136" s="14"/>
      <c r="BB136" s="14"/>
      <c r="BC136" s="14"/>
      <c r="BD136" s="14"/>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14"/>
      <c r="CE136" s="14"/>
      <c r="CF136" s="14"/>
      <c r="CG136" s="14"/>
      <c r="CH136" s="14"/>
      <c r="CI136" s="14"/>
      <c r="CJ136" s="21"/>
      <c r="CK136" s="14"/>
      <c r="CL136" s="14"/>
      <c r="CM136" s="14"/>
      <c r="CN136" s="14"/>
      <c r="CO136" s="14"/>
      <c r="CP136" s="14"/>
      <c r="CQ136" s="14"/>
      <c r="CR136" s="14"/>
      <c r="CS136" s="14"/>
      <c r="CT136" s="14"/>
      <c r="CU136" s="14"/>
      <c r="CV136" s="14"/>
      <c r="CW136" s="14"/>
      <c r="CX136" s="14"/>
      <c r="CY136" s="14"/>
      <c r="CZ136" s="14"/>
      <c r="DA136" s="14"/>
      <c r="DB136" s="21"/>
      <c r="DC136" s="21"/>
      <c r="DD136" s="14"/>
      <c r="DE136" s="14"/>
      <c r="DF136" s="14"/>
      <c r="DG136" s="14"/>
      <c r="DH136" s="14"/>
      <c r="DI136" s="14"/>
      <c r="DJ136" s="14"/>
      <c r="DK136" s="14"/>
      <c r="DL136" s="14"/>
      <c r="DM136" s="14"/>
      <c r="DN136" s="14"/>
      <c r="DO136" s="14"/>
      <c r="DP136" s="14"/>
      <c r="DQ136" s="14"/>
      <c r="DR136" s="21"/>
      <c r="DS136" s="21"/>
      <c r="DT136" s="21"/>
      <c r="DU136" s="21"/>
      <c r="DV136" s="21"/>
      <c r="DW136" s="21"/>
      <c r="DX136" s="21"/>
      <c r="DY136" s="21"/>
      <c r="DZ136" s="21"/>
      <c r="EA136" s="21"/>
      <c r="EB136" s="30"/>
    </row>
    <row r="137" spans="2:147" ht="9.75" customHeight="1" x14ac:dyDescent="0.15">
      <c r="B137" s="228" t="s">
        <v>12</v>
      </c>
      <c r="C137" s="229"/>
      <c r="D137" s="229"/>
      <c r="E137" s="229"/>
      <c r="F137" s="230" t="str">
        <f>IF(F90="","",F90)</f>
        <v>1234567</v>
      </c>
      <c r="G137" s="230"/>
      <c r="H137" s="230"/>
      <c r="I137" s="230"/>
      <c r="J137" s="230"/>
      <c r="K137" s="230"/>
      <c r="L137" s="230"/>
      <c r="M137" s="230"/>
      <c r="N137" s="230"/>
      <c r="O137" s="230"/>
      <c r="P137" s="230"/>
      <c r="Q137" s="230"/>
      <c r="R137" s="230"/>
      <c r="S137" s="231"/>
      <c r="T137" s="91"/>
      <c r="U137" s="2"/>
      <c r="V137" s="867"/>
      <c r="W137" s="461"/>
      <c r="X137" s="461"/>
      <c r="Y137" s="461"/>
      <c r="Z137" s="461"/>
      <c r="AA137" s="461"/>
      <c r="AB137" s="461"/>
      <c r="AC137" s="461"/>
      <c r="AD137" s="240"/>
      <c r="AE137" s="240"/>
      <c r="AF137" s="242"/>
      <c r="AG137" s="240"/>
      <c r="AH137" s="242"/>
      <c r="AI137" s="468"/>
      <c r="AJ137" s="2"/>
      <c r="AK137" s="905" t="s">
        <v>53</v>
      </c>
      <c r="AL137" s="880"/>
      <c r="AM137" s="880"/>
      <c r="AN137" s="880"/>
      <c r="AO137" s="880"/>
      <c r="AP137" s="880"/>
      <c r="AQ137" s="880"/>
      <c r="AR137" s="880"/>
      <c r="AS137" s="880"/>
      <c r="AT137" s="880"/>
      <c r="AU137" s="880"/>
      <c r="AV137" s="880"/>
      <c r="AW137" s="880"/>
      <c r="AX137" s="880"/>
      <c r="AY137" s="880"/>
      <c r="AZ137" s="880"/>
      <c r="BA137" s="880"/>
      <c r="BB137" s="880"/>
      <c r="BC137" s="438"/>
      <c r="BD137" s="438"/>
      <c r="BE137" s="438"/>
      <c r="BF137" s="457"/>
      <c r="BG137" s="437"/>
      <c r="BH137" s="438"/>
      <c r="BI137" s="438"/>
      <c r="BJ137" s="439"/>
      <c r="BK137" s="437"/>
      <c r="BL137" s="438"/>
      <c r="BM137" s="438"/>
      <c r="BN137" s="439"/>
      <c r="BO137" s="440"/>
      <c r="BP137" s="438"/>
      <c r="BQ137" s="438"/>
      <c r="BR137" s="457"/>
      <c r="BS137" s="437"/>
      <c r="BT137" s="438"/>
      <c r="BU137" s="438"/>
      <c r="BV137" s="439"/>
      <c r="BW137" s="440"/>
      <c r="BX137" s="438"/>
      <c r="BY137" s="438"/>
      <c r="BZ137" s="438"/>
      <c r="CA137" s="880" t="s">
        <v>54</v>
      </c>
      <c r="CB137" s="880"/>
      <c r="CC137" s="880"/>
      <c r="CD137" s="880"/>
      <c r="CE137" s="880"/>
      <c r="CF137" s="880"/>
      <c r="CG137" s="880"/>
      <c r="CH137" s="880"/>
      <c r="CI137" s="880"/>
      <c r="CJ137" s="880"/>
      <c r="CK137" s="880"/>
      <c r="CL137" s="880"/>
      <c r="CM137" s="880"/>
      <c r="CN137" s="880"/>
      <c r="CO137" s="880"/>
      <c r="CP137" s="880"/>
      <c r="CQ137" s="882"/>
      <c r="CR137" s="882"/>
      <c r="CS137" s="882"/>
      <c r="CT137" s="882"/>
      <c r="CU137" s="882"/>
      <c r="CV137" s="882"/>
      <c r="CW137" s="882"/>
      <c r="CX137" s="882"/>
      <c r="CY137" s="882"/>
      <c r="CZ137" s="882"/>
      <c r="DA137" s="882"/>
      <c r="DB137" s="882"/>
      <c r="DC137" s="882"/>
      <c r="DD137" s="882"/>
      <c r="DE137" s="882"/>
      <c r="DF137" s="882"/>
      <c r="DG137" s="882"/>
      <c r="DH137" s="882"/>
      <c r="DI137" s="882"/>
      <c r="DJ137" s="882"/>
      <c r="DK137" s="882"/>
      <c r="DL137" s="882"/>
      <c r="DM137" s="882"/>
      <c r="DN137" s="882"/>
      <c r="DO137" s="882"/>
      <c r="DP137" s="882"/>
      <c r="DQ137" s="882"/>
      <c r="DR137" s="882"/>
      <c r="DS137" s="882"/>
      <c r="DT137" s="882"/>
      <c r="DU137" s="882"/>
      <c r="DV137" s="882"/>
      <c r="DW137" s="882"/>
      <c r="DX137" s="882"/>
      <c r="DY137" s="882"/>
      <c r="DZ137" s="882"/>
      <c r="EA137" s="882"/>
      <c r="EB137" s="883"/>
    </row>
    <row r="138" spans="2:147" ht="9.75" customHeight="1" thickBot="1" x14ac:dyDescent="0.2">
      <c r="B138" s="246"/>
      <c r="C138" s="247"/>
      <c r="D138" s="247"/>
      <c r="E138" s="247"/>
      <c r="F138" s="250"/>
      <c r="G138" s="250"/>
      <c r="H138" s="250"/>
      <c r="I138" s="250"/>
      <c r="J138" s="250"/>
      <c r="K138" s="250"/>
      <c r="L138" s="250"/>
      <c r="M138" s="250"/>
      <c r="N138" s="250"/>
      <c r="O138" s="250"/>
      <c r="P138" s="250"/>
      <c r="Q138" s="250"/>
      <c r="R138" s="250"/>
      <c r="S138" s="251"/>
      <c r="T138" s="91"/>
      <c r="U138" s="2"/>
      <c r="V138" s="896"/>
      <c r="W138" s="897"/>
      <c r="X138" s="897"/>
      <c r="Y138" s="897"/>
      <c r="Z138" s="897"/>
      <c r="AA138" s="897"/>
      <c r="AB138" s="897"/>
      <c r="AC138" s="897"/>
      <c r="AD138" s="155"/>
      <c r="AE138" s="155"/>
      <c r="AF138" s="157"/>
      <c r="AG138" s="155"/>
      <c r="AH138" s="157"/>
      <c r="AI138" s="898"/>
      <c r="AJ138" s="2"/>
      <c r="AK138" s="906"/>
      <c r="AL138" s="881"/>
      <c r="AM138" s="881"/>
      <c r="AN138" s="881"/>
      <c r="AO138" s="881"/>
      <c r="AP138" s="881"/>
      <c r="AQ138" s="881"/>
      <c r="AR138" s="881"/>
      <c r="AS138" s="881"/>
      <c r="AT138" s="881"/>
      <c r="AU138" s="881"/>
      <c r="AV138" s="881"/>
      <c r="AW138" s="881"/>
      <c r="AX138" s="881"/>
      <c r="AY138" s="881"/>
      <c r="AZ138" s="881"/>
      <c r="BA138" s="881"/>
      <c r="BB138" s="881"/>
      <c r="BC138" s="459"/>
      <c r="BD138" s="459"/>
      <c r="BE138" s="459"/>
      <c r="BF138" s="917"/>
      <c r="BG138" s="458"/>
      <c r="BH138" s="459"/>
      <c r="BI138" s="459"/>
      <c r="BJ138" s="460"/>
      <c r="BK138" s="458"/>
      <c r="BL138" s="459"/>
      <c r="BM138" s="459"/>
      <c r="BN138" s="460"/>
      <c r="BO138" s="879"/>
      <c r="BP138" s="459"/>
      <c r="BQ138" s="459"/>
      <c r="BR138" s="917"/>
      <c r="BS138" s="458"/>
      <c r="BT138" s="459"/>
      <c r="BU138" s="459"/>
      <c r="BV138" s="460"/>
      <c r="BW138" s="879"/>
      <c r="BX138" s="459"/>
      <c r="BY138" s="459"/>
      <c r="BZ138" s="459"/>
      <c r="CA138" s="881"/>
      <c r="CB138" s="881"/>
      <c r="CC138" s="881"/>
      <c r="CD138" s="881"/>
      <c r="CE138" s="881"/>
      <c r="CF138" s="881"/>
      <c r="CG138" s="881"/>
      <c r="CH138" s="881"/>
      <c r="CI138" s="881"/>
      <c r="CJ138" s="881"/>
      <c r="CK138" s="881"/>
      <c r="CL138" s="881"/>
      <c r="CM138" s="881"/>
      <c r="CN138" s="881"/>
      <c r="CO138" s="881"/>
      <c r="CP138" s="881"/>
      <c r="CQ138" s="884"/>
      <c r="CR138" s="884"/>
      <c r="CS138" s="884"/>
      <c r="CT138" s="884"/>
      <c r="CU138" s="884"/>
      <c r="CV138" s="884"/>
      <c r="CW138" s="884"/>
      <c r="CX138" s="884"/>
      <c r="CY138" s="884"/>
      <c r="CZ138" s="884"/>
      <c r="DA138" s="884"/>
      <c r="DB138" s="884"/>
      <c r="DC138" s="884"/>
      <c r="DD138" s="884"/>
      <c r="DE138" s="884"/>
      <c r="DF138" s="884"/>
      <c r="DG138" s="884"/>
      <c r="DH138" s="884"/>
      <c r="DI138" s="884"/>
      <c r="DJ138" s="884"/>
      <c r="DK138" s="884"/>
      <c r="DL138" s="884"/>
      <c r="DM138" s="884"/>
      <c r="DN138" s="884"/>
      <c r="DO138" s="884"/>
      <c r="DP138" s="884"/>
      <c r="DQ138" s="884"/>
      <c r="DR138" s="884"/>
      <c r="DS138" s="884"/>
      <c r="DT138" s="884"/>
      <c r="DU138" s="884"/>
      <c r="DV138" s="884"/>
      <c r="DW138" s="884"/>
      <c r="DX138" s="884"/>
      <c r="DY138" s="884"/>
      <c r="DZ138" s="884"/>
      <c r="EA138" s="884"/>
      <c r="EB138" s="885"/>
    </row>
    <row r="139" spans="2:147" ht="9.75" customHeight="1" thickBot="1" x14ac:dyDescent="0.2">
      <c r="B139" s="819" t="s">
        <v>30</v>
      </c>
      <c r="C139" s="819"/>
      <c r="D139" s="819"/>
      <c r="E139" s="819"/>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1"/>
      <c r="AF139" s="21"/>
      <c r="AG139" s="21"/>
      <c r="AH139" s="21"/>
      <c r="AI139" s="2"/>
      <c r="AJ139" s="2"/>
      <c r="AK139" s="13"/>
      <c r="AL139" s="13"/>
      <c r="AM139" s="13"/>
      <c r="AN139" s="13"/>
      <c r="AO139" s="13"/>
      <c r="AP139" s="13"/>
      <c r="AQ139" s="13"/>
      <c r="AR139" s="13"/>
      <c r="AS139" s="13"/>
      <c r="AT139" s="13"/>
      <c r="AU139" s="13"/>
      <c r="AV139" s="13"/>
      <c r="AW139" s="13"/>
      <c r="AX139" s="13"/>
      <c r="AY139" s="13"/>
      <c r="AZ139" s="13"/>
      <c r="BA139" s="13"/>
      <c r="BB139" s="13"/>
      <c r="BC139" s="13"/>
      <c r="BD139" s="13"/>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N139" s="95"/>
    </row>
    <row r="140" spans="2:147" ht="9.75" customHeight="1" x14ac:dyDescent="0.15">
      <c r="B140" s="899" t="s">
        <v>27</v>
      </c>
      <c r="C140" s="901" t="s">
        <v>36</v>
      </c>
      <c r="D140" s="903" t="s">
        <v>35</v>
      </c>
      <c r="E140" s="903"/>
      <c r="F140" s="903"/>
      <c r="G140" s="903"/>
      <c r="H140" s="903"/>
      <c r="I140" s="903"/>
      <c r="J140" s="903"/>
      <c r="K140" s="903"/>
      <c r="L140" s="903"/>
      <c r="M140" s="903"/>
      <c r="N140" s="903"/>
      <c r="O140" s="903"/>
      <c r="P140" s="903" t="s">
        <v>23</v>
      </c>
      <c r="Q140" s="903"/>
      <c r="R140" s="903"/>
      <c r="S140" s="903" t="s">
        <v>24</v>
      </c>
      <c r="T140" s="903"/>
      <c r="U140" s="903"/>
      <c r="V140" s="903"/>
      <c r="W140" s="903"/>
      <c r="X140" s="920" t="s">
        <v>25</v>
      </c>
      <c r="Y140" s="921"/>
      <c r="Z140" s="921"/>
      <c r="AA140" s="921"/>
      <c r="AB140" s="921"/>
      <c r="AC140" s="922"/>
      <c r="AD140" s="929" t="s">
        <v>55</v>
      </c>
      <c r="AE140" s="929"/>
      <c r="AF140" s="929"/>
      <c r="AG140" s="929"/>
      <c r="AH140" s="929"/>
      <c r="AI140" s="930"/>
      <c r="AJ140" s="18"/>
      <c r="AK140" s="935" t="s">
        <v>56</v>
      </c>
      <c r="AL140" s="888"/>
      <c r="AM140" s="888"/>
      <c r="AN140" s="888"/>
      <c r="AO140" s="888"/>
      <c r="AP140" s="888"/>
      <c r="AQ140" s="888"/>
      <c r="AR140" s="888"/>
      <c r="AS140" s="888"/>
      <c r="AT140" s="888"/>
      <c r="AU140" s="888"/>
      <c r="AV140" s="888"/>
      <c r="AW140" s="886" t="s">
        <v>114</v>
      </c>
      <c r="AX140" s="886"/>
      <c r="AY140" s="886"/>
      <c r="AZ140" s="886"/>
      <c r="BA140" s="888" t="s">
        <v>118</v>
      </c>
      <c r="BB140" s="888"/>
      <c r="BC140" s="888"/>
      <c r="BD140" s="888"/>
      <c r="BE140" s="888"/>
      <c r="BF140" s="888"/>
      <c r="BG140" s="888"/>
      <c r="BH140" s="888"/>
      <c r="BI140" s="888"/>
      <c r="BJ140" s="888"/>
      <c r="BK140" s="888"/>
      <c r="BL140" s="888"/>
      <c r="BM140" s="888"/>
      <c r="BN140" s="888"/>
      <c r="BO140" s="888"/>
      <c r="BP140" s="888"/>
      <c r="BQ140" s="886" t="s">
        <v>114</v>
      </c>
      <c r="BR140" s="886"/>
      <c r="BS140" s="886"/>
      <c r="BT140" s="886"/>
      <c r="BU140" s="888" t="s">
        <v>117</v>
      </c>
      <c r="BV140" s="888"/>
      <c r="BW140" s="888"/>
      <c r="BX140" s="888"/>
      <c r="BY140" s="888"/>
      <c r="BZ140" s="888"/>
      <c r="CA140" s="888"/>
      <c r="CB140" s="888"/>
      <c r="CC140" s="888"/>
      <c r="CD140" s="888"/>
      <c r="CE140" s="888"/>
      <c r="CF140" s="888"/>
      <c r="CG140" s="888"/>
      <c r="CH140" s="888"/>
      <c r="CI140" s="888"/>
      <c r="CJ140" s="888"/>
      <c r="CK140" s="888"/>
      <c r="CL140" s="888"/>
      <c r="CM140" s="888"/>
      <c r="CN140" s="888"/>
      <c r="CO140" s="886" t="s">
        <v>114</v>
      </c>
      <c r="CP140" s="886"/>
      <c r="CQ140" s="886"/>
      <c r="CR140" s="886"/>
      <c r="CS140" s="888" t="s">
        <v>116</v>
      </c>
      <c r="CT140" s="888"/>
      <c r="CU140" s="888"/>
      <c r="CV140" s="888"/>
      <c r="CW140" s="888"/>
      <c r="CX140" s="888"/>
      <c r="CY140" s="888"/>
      <c r="CZ140" s="888"/>
      <c r="DA140" s="888"/>
      <c r="DB140" s="888"/>
      <c r="DC140" s="888"/>
      <c r="DD140" s="888"/>
      <c r="DE140" s="888"/>
      <c r="DF140" s="888"/>
      <c r="DG140" s="888"/>
      <c r="DH140" s="888"/>
      <c r="DI140" s="888"/>
      <c r="DJ140" s="888"/>
      <c r="DK140" s="888"/>
      <c r="DL140" s="888"/>
      <c r="DM140" s="888"/>
      <c r="DN140" s="888"/>
      <c r="DO140" s="888"/>
      <c r="DP140" s="888"/>
      <c r="DQ140" s="888"/>
      <c r="DR140" s="888"/>
      <c r="DS140" s="888"/>
      <c r="DT140" s="888"/>
      <c r="DU140" s="888"/>
      <c r="DV140" s="888"/>
      <c r="DW140" s="888"/>
      <c r="DX140" s="888"/>
      <c r="DY140" s="888"/>
      <c r="DZ140" s="888"/>
      <c r="EA140" s="888"/>
      <c r="EB140" s="892"/>
      <c r="EN140" s="95"/>
    </row>
    <row r="141" spans="2:147" ht="9.75" customHeight="1" x14ac:dyDescent="0.15">
      <c r="B141" s="900"/>
      <c r="C141" s="902"/>
      <c r="D141" s="904"/>
      <c r="E141" s="904"/>
      <c r="F141" s="904"/>
      <c r="G141" s="904"/>
      <c r="H141" s="904"/>
      <c r="I141" s="904"/>
      <c r="J141" s="904"/>
      <c r="K141" s="904"/>
      <c r="L141" s="904"/>
      <c r="M141" s="904"/>
      <c r="N141" s="904"/>
      <c r="O141" s="904"/>
      <c r="P141" s="904"/>
      <c r="Q141" s="904"/>
      <c r="R141" s="904"/>
      <c r="S141" s="904"/>
      <c r="T141" s="904"/>
      <c r="U141" s="904"/>
      <c r="V141" s="904"/>
      <c r="W141" s="904"/>
      <c r="X141" s="923"/>
      <c r="Y141" s="924"/>
      <c r="Z141" s="924"/>
      <c r="AA141" s="924"/>
      <c r="AB141" s="924"/>
      <c r="AC141" s="925"/>
      <c r="AD141" s="931"/>
      <c r="AE141" s="931"/>
      <c r="AF141" s="931"/>
      <c r="AG141" s="931"/>
      <c r="AH141" s="931"/>
      <c r="AI141" s="932"/>
      <c r="AJ141" s="18"/>
      <c r="AK141" s="936"/>
      <c r="AL141" s="889"/>
      <c r="AM141" s="889"/>
      <c r="AN141" s="889"/>
      <c r="AO141" s="889"/>
      <c r="AP141" s="889"/>
      <c r="AQ141" s="889"/>
      <c r="AR141" s="889"/>
      <c r="AS141" s="889"/>
      <c r="AT141" s="889"/>
      <c r="AU141" s="889"/>
      <c r="AV141" s="889"/>
      <c r="AW141" s="887"/>
      <c r="AX141" s="887"/>
      <c r="AY141" s="887"/>
      <c r="AZ141" s="887"/>
      <c r="BA141" s="889"/>
      <c r="BB141" s="889"/>
      <c r="BC141" s="889"/>
      <c r="BD141" s="889"/>
      <c r="BE141" s="889"/>
      <c r="BF141" s="889"/>
      <c r="BG141" s="889"/>
      <c r="BH141" s="889"/>
      <c r="BI141" s="889"/>
      <c r="BJ141" s="889"/>
      <c r="BK141" s="889"/>
      <c r="BL141" s="889"/>
      <c r="BM141" s="889"/>
      <c r="BN141" s="889"/>
      <c r="BO141" s="889"/>
      <c r="BP141" s="889"/>
      <c r="BQ141" s="887"/>
      <c r="BR141" s="887"/>
      <c r="BS141" s="887"/>
      <c r="BT141" s="887"/>
      <c r="BU141" s="889"/>
      <c r="BV141" s="889"/>
      <c r="BW141" s="889"/>
      <c r="BX141" s="889"/>
      <c r="BY141" s="889"/>
      <c r="BZ141" s="889"/>
      <c r="CA141" s="889"/>
      <c r="CB141" s="889"/>
      <c r="CC141" s="889"/>
      <c r="CD141" s="889"/>
      <c r="CE141" s="889"/>
      <c r="CF141" s="889"/>
      <c r="CG141" s="889"/>
      <c r="CH141" s="889"/>
      <c r="CI141" s="889"/>
      <c r="CJ141" s="889"/>
      <c r="CK141" s="889"/>
      <c r="CL141" s="889"/>
      <c r="CM141" s="889"/>
      <c r="CN141" s="889"/>
      <c r="CO141" s="887"/>
      <c r="CP141" s="887"/>
      <c r="CQ141" s="887"/>
      <c r="CR141" s="887"/>
      <c r="CS141" s="889"/>
      <c r="CT141" s="889"/>
      <c r="CU141" s="889"/>
      <c r="CV141" s="889"/>
      <c r="CW141" s="889"/>
      <c r="CX141" s="889"/>
      <c r="CY141" s="889"/>
      <c r="CZ141" s="889"/>
      <c r="DA141" s="889"/>
      <c r="DB141" s="889"/>
      <c r="DC141" s="889"/>
      <c r="DD141" s="889"/>
      <c r="DE141" s="889"/>
      <c r="DF141" s="889"/>
      <c r="DG141" s="889"/>
      <c r="DH141" s="889"/>
      <c r="DI141" s="889"/>
      <c r="DJ141" s="889"/>
      <c r="DK141" s="889"/>
      <c r="DL141" s="889"/>
      <c r="DM141" s="889"/>
      <c r="DN141" s="889"/>
      <c r="DO141" s="889"/>
      <c r="DP141" s="889"/>
      <c r="DQ141" s="889"/>
      <c r="DR141" s="889"/>
      <c r="DS141" s="889"/>
      <c r="DT141" s="889"/>
      <c r="DU141" s="889"/>
      <c r="DV141" s="889"/>
      <c r="DW141" s="889"/>
      <c r="DX141" s="889"/>
      <c r="DY141" s="889"/>
      <c r="DZ141" s="889"/>
      <c r="EA141" s="889"/>
      <c r="EB141" s="893"/>
    </row>
    <row r="142" spans="2:147" ht="9.75" customHeight="1" x14ac:dyDescent="0.15">
      <c r="B142" s="900"/>
      <c r="C142" s="902"/>
      <c r="D142" s="904"/>
      <c r="E142" s="904"/>
      <c r="F142" s="904"/>
      <c r="G142" s="904"/>
      <c r="H142" s="904"/>
      <c r="I142" s="904"/>
      <c r="J142" s="904"/>
      <c r="K142" s="904"/>
      <c r="L142" s="904"/>
      <c r="M142" s="904"/>
      <c r="N142" s="904"/>
      <c r="O142" s="904"/>
      <c r="P142" s="904"/>
      <c r="Q142" s="904"/>
      <c r="R142" s="904"/>
      <c r="S142" s="904"/>
      <c r="T142" s="904"/>
      <c r="U142" s="904"/>
      <c r="V142" s="904"/>
      <c r="W142" s="904"/>
      <c r="X142" s="926"/>
      <c r="Y142" s="927"/>
      <c r="Z142" s="927"/>
      <c r="AA142" s="927"/>
      <c r="AB142" s="927"/>
      <c r="AC142" s="928"/>
      <c r="AD142" s="933"/>
      <c r="AE142" s="933"/>
      <c r="AF142" s="933"/>
      <c r="AG142" s="933"/>
      <c r="AH142" s="933"/>
      <c r="AI142" s="934"/>
      <c r="AJ142" s="18"/>
      <c r="AK142" s="936"/>
      <c r="AL142" s="889"/>
      <c r="AM142" s="889"/>
      <c r="AN142" s="889"/>
      <c r="AO142" s="889"/>
      <c r="AP142" s="889"/>
      <c r="AQ142" s="889"/>
      <c r="AR142" s="889"/>
      <c r="AS142" s="890"/>
      <c r="AT142" s="890"/>
      <c r="AU142" s="890"/>
      <c r="AV142" s="890"/>
      <c r="AW142" s="887"/>
      <c r="AX142" s="887"/>
      <c r="AY142" s="887"/>
      <c r="AZ142" s="887"/>
      <c r="BA142" s="889"/>
      <c r="BB142" s="889"/>
      <c r="BC142" s="889"/>
      <c r="BD142" s="889"/>
      <c r="BE142" s="890"/>
      <c r="BF142" s="890"/>
      <c r="BG142" s="890"/>
      <c r="BH142" s="890"/>
      <c r="BI142" s="889"/>
      <c r="BJ142" s="889"/>
      <c r="BK142" s="889"/>
      <c r="BL142" s="889"/>
      <c r="BM142" s="889"/>
      <c r="BN142" s="889"/>
      <c r="BO142" s="889"/>
      <c r="BP142" s="889"/>
      <c r="BQ142" s="887"/>
      <c r="BR142" s="887"/>
      <c r="BS142" s="887"/>
      <c r="BT142" s="887"/>
      <c r="BU142" s="890"/>
      <c r="BV142" s="890"/>
      <c r="BW142" s="890"/>
      <c r="BX142" s="890"/>
      <c r="BY142" s="890"/>
      <c r="BZ142" s="890"/>
      <c r="CA142" s="890"/>
      <c r="CB142" s="890"/>
      <c r="CC142" s="890"/>
      <c r="CD142" s="890"/>
      <c r="CE142" s="890"/>
      <c r="CF142" s="890"/>
      <c r="CG142" s="890"/>
      <c r="CH142" s="890"/>
      <c r="CI142" s="890"/>
      <c r="CJ142" s="890"/>
      <c r="CK142" s="890"/>
      <c r="CL142" s="890"/>
      <c r="CM142" s="890"/>
      <c r="CN142" s="890"/>
      <c r="CO142" s="891"/>
      <c r="CP142" s="891"/>
      <c r="CQ142" s="891"/>
      <c r="CR142" s="891"/>
      <c r="CS142" s="890"/>
      <c r="CT142" s="890"/>
      <c r="CU142" s="890"/>
      <c r="CV142" s="890"/>
      <c r="CW142" s="890"/>
      <c r="CX142" s="890"/>
      <c r="CY142" s="890"/>
      <c r="CZ142" s="890"/>
      <c r="DA142" s="890"/>
      <c r="DB142" s="890"/>
      <c r="DC142" s="890"/>
      <c r="DD142" s="890"/>
      <c r="DE142" s="890"/>
      <c r="DF142" s="890"/>
      <c r="DG142" s="890"/>
      <c r="DH142" s="890"/>
      <c r="DI142" s="890"/>
      <c r="DJ142" s="890"/>
      <c r="DK142" s="890"/>
      <c r="DL142" s="890"/>
      <c r="DM142" s="890"/>
      <c r="DN142" s="890"/>
      <c r="DO142" s="890"/>
      <c r="DP142" s="890"/>
      <c r="DQ142" s="890"/>
      <c r="DR142" s="890"/>
      <c r="DS142" s="890"/>
      <c r="DT142" s="890"/>
      <c r="DU142" s="890"/>
      <c r="DV142" s="890"/>
      <c r="DW142" s="890"/>
      <c r="DX142" s="890"/>
      <c r="DY142" s="889"/>
      <c r="DZ142" s="889"/>
      <c r="EA142" s="889"/>
      <c r="EB142" s="893"/>
    </row>
    <row r="143" spans="2:147" ht="29.25" customHeight="1" x14ac:dyDescent="0.2">
      <c r="B143" s="41">
        <f t="shared" ref="B143:D149" si="19">IF(B96="","",B96)</f>
        <v>4</v>
      </c>
      <c r="C143" s="40">
        <f t="shared" si="19"/>
        <v>1</v>
      </c>
      <c r="D143" s="188" t="str">
        <f t="shared" si="19"/>
        <v>工事出来高</v>
      </c>
      <c r="E143" s="188"/>
      <c r="F143" s="188"/>
      <c r="G143" s="188"/>
      <c r="H143" s="188"/>
      <c r="I143" s="188"/>
      <c r="J143" s="188"/>
      <c r="K143" s="188"/>
      <c r="L143" s="188"/>
      <c r="M143" s="188"/>
      <c r="N143" s="188"/>
      <c r="O143" s="188"/>
      <c r="P143" s="189">
        <f t="shared" ref="P143:P149" si="20">IF(P96="","",P96)</f>
        <v>1</v>
      </c>
      <c r="Q143" s="189"/>
      <c r="R143" s="189"/>
      <c r="S143" s="189">
        <f>IF(S96="","",S96)</f>
        <v>1000000</v>
      </c>
      <c r="T143" s="189"/>
      <c r="U143" s="189"/>
      <c r="V143" s="189"/>
      <c r="W143" s="189"/>
      <c r="X143" s="190" t="str">
        <f>IF(X96="","",X96)</f>
        <v>1</v>
      </c>
      <c r="Y143" s="191"/>
      <c r="Z143" s="192" t="str">
        <f>IF(Z96="","",Z96)</f>
        <v>000</v>
      </c>
      <c r="AA143" s="193"/>
      <c r="AB143" s="192" t="str">
        <f>IF(AB96="","",AB96)</f>
        <v>000</v>
      </c>
      <c r="AC143" s="194"/>
      <c r="AD143" s="200"/>
      <c r="AE143" s="200"/>
      <c r="AF143" s="201"/>
      <c r="AG143" s="200"/>
      <c r="AH143" s="201"/>
      <c r="AI143" s="202"/>
      <c r="AJ143" s="2"/>
      <c r="AK143" s="426" t="str">
        <f>IF(LEN(R40)&lt;=2,"",IF(LEN(R40)&gt;=4,"",IF(LEN(R40)=3,LEFT(R40,1))))</f>
        <v/>
      </c>
      <c r="AL143" s="205"/>
      <c r="AM143" s="205"/>
      <c r="AN143" s="206"/>
      <c r="AO143" s="207" t="str">
        <f>IF(LEN(R40)&lt;=1,"",IF(LEN(R40)&gt;=4,"",IF(LEN(R40)=3,MID(R40,2,1),IF(LEN(R40)=2,LEFT(R40,1)))))</f>
        <v>1</v>
      </c>
      <c r="AP143" s="205"/>
      <c r="AQ143" s="205"/>
      <c r="AR143" s="206"/>
      <c r="AS143" s="435" t="str">
        <f>IF(R40&lt;1,"",RIGHT(R40,1))</f>
        <v>0</v>
      </c>
      <c r="AT143" s="432"/>
      <c r="AU143" s="432"/>
      <c r="AV143" s="436"/>
      <c r="AW143" s="428" t="s">
        <v>115</v>
      </c>
      <c r="AX143" s="425"/>
      <c r="AY143" s="425"/>
      <c r="AZ143" s="425"/>
      <c r="BA143" s="205" t="str">
        <f>IF(LEN(W40)&lt;=3,"",IF(LEN(W40)&gt;=5,"",IF(LEN(W40)=4,LEFT(W40,1))))</f>
        <v>2</v>
      </c>
      <c r="BB143" s="205"/>
      <c r="BC143" s="205"/>
      <c r="BD143" s="206"/>
      <c r="BE143" s="434" t="str">
        <f>IF(LEN(W40)&lt;=2,"",IF(LEN(W40)&gt;=5,"",IF(LEN(W40)=4,MID(W40,2,1),IF(LEN(W40)=3,LEFT(W40,1)))))</f>
        <v>9</v>
      </c>
      <c r="BF143" s="432"/>
      <c r="BG143" s="432"/>
      <c r="BH143" s="433"/>
      <c r="BI143" s="207" t="str">
        <f>IF(LEN(W40)&lt;=1,"",IF(LEN(W40)&gt;=5,"",IF(LEN(W40)=4,MID(W40,3,1),IF(LEN(W40)=3,MID(W40,2,1),IF(LEN(W40)=2,LEFT(W40,1))))))</f>
        <v>5</v>
      </c>
      <c r="BJ143" s="205"/>
      <c r="BK143" s="205"/>
      <c r="BL143" s="206"/>
      <c r="BM143" s="185" t="str">
        <f>IF(W40&lt;1,"",RIGHT(W40,1))</f>
        <v>0</v>
      </c>
      <c r="BN143" s="205"/>
      <c r="BO143" s="205"/>
      <c r="BP143" s="205"/>
      <c r="BQ143" s="425" t="s">
        <v>115</v>
      </c>
      <c r="BR143" s="425"/>
      <c r="BS143" s="425"/>
      <c r="BT143" s="429"/>
      <c r="BU143" s="431" t="str">
        <f>IF(LEN(AB40)&lt;=4,"",IF(LEN(AB40)&gt;=6,"",IF(LEN(AB40)=5,LEFT(AB40,1))))</f>
        <v/>
      </c>
      <c r="BV143" s="432"/>
      <c r="BW143" s="432"/>
      <c r="BX143" s="433"/>
      <c r="BY143" s="185" t="str">
        <f>IF(LEN(AB40)&lt;=3,"",IF(LEN(AB40)&gt;=6,"",IF(LEN(AB40)=5,MID(AB40,2,1),IF(LEN(AB40)=4,LEFT(AB40,1)))))</f>
        <v>3</v>
      </c>
      <c r="BZ143" s="205"/>
      <c r="CA143" s="205"/>
      <c r="CB143" s="206"/>
      <c r="CC143" s="434" t="str">
        <f>IF(LEN(AB40)&lt;=2,"",IF(LEN(AB40)&gt;=6,"",IF(LEN(AB40)=5,MID(AB40,3,1),IF(LEN(AB40)=4,MID(AB40,2,1),IF(LEN(AB40)=3,LEFT(AB40,1))))))</f>
        <v>0</v>
      </c>
      <c r="CD143" s="432"/>
      <c r="CE143" s="432"/>
      <c r="CF143" s="433"/>
      <c r="CG143" s="434" t="str">
        <f>IF(LEN(AB40)&lt;=1,"",IF(LEN(AB40)&gt;=6,"",IF(LEN(AB40)=5,MID(AB40,4,1),IF(LEN(AB40)=4,MID(AB40,3,1),IF(LEN(AB40)=3,MID(AB40,2,1),IF(LEN(AB40)=2,LEFT(AB40,1)))))))</f>
        <v>0</v>
      </c>
      <c r="CH143" s="432"/>
      <c r="CI143" s="432"/>
      <c r="CJ143" s="433"/>
      <c r="CK143" s="185" t="str">
        <f>IF(AB40&lt;1,"",RIGHT(AB40,1))</f>
        <v>1</v>
      </c>
      <c r="CL143" s="205"/>
      <c r="CM143" s="205"/>
      <c r="CN143" s="205"/>
      <c r="CO143" s="425" t="s">
        <v>115</v>
      </c>
      <c r="CP143" s="425"/>
      <c r="CQ143" s="425"/>
      <c r="CR143" s="425"/>
      <c r="CS143" s="205" t="str">
        <f>IF(LEN(X103)&lt;=2,"",IF(LEN(X103)&gt;=4,"",IF(LEN(X103)=3,LEFT(X103,1))))</f>
        <v/>
      </c>
      <c r="CT143" s="205"/>
      <c r="CU143" s="205"/>
      <c r="CV143" s="206"/>
      <c r="CW143" s="207" t="str">
        <f>IF(LEN(X103)&lt;=1,"",IF(LEN(X103)&gt;=4,"",IF(LEN(X103)=3,MID(X103,2,1),IF(LEN(X103)=2,LEFT(X103,1)))))</f>
        <v/>
      </c>
      <c r="CX143" s="205"/>
      <c r="CY143" s="205"/>
      <c r="CZ143" s="206"/>
      <c r="DA143" s="207" t="str">
        <f>IF(X103&lt;1,"",RIGHT(X103,1))</f>
        <v>2</v>
      </c>
      <c r="DB143" s="205"/>
      <c r="DC143" s="205"/>
      <c r="DD143" s="205"/>
      <c r="DE143" s="185" t="str">
        <f>IF(LEN(Z103)&lt;=2,"",IF(LEN(Z103)&gt;=4,"",IF(LEN(Z103)=3,LEFT(Z103,1))))</f>
        <v>0</v>
      </c>
      <c r="DF143" s="205"/>
      <c r="DG143" s="205"/>
      <c r="DH143" s="218"/>
      <c r="DI143" s="207" t="str">
        <f>IF(LEN(Z103)&lt;=1,"",IF(LEN(Z103)&gt;=4,"",IF(LEN(Z103)=3,MID(Z103,2,1),IF(LEN(Z103)=2,LEFT(Z103,1)))))</f>
        <v>0</v>
      </c>
      <c r="DJ143" s="205"/>
      <c r="DK143" s="205"/>
      <c r="DL143" s="218"/>
      <c r="DM143" s="207" t="str">
        <f>IF(Z103&lt;1,"",RIGHT(Z103,1))</f>
        <v>0</v>
      </c>
      <c r="DN143" s="205"/>
      <c r="DO143" s="205"/>
      <c r="DP143" s="205"/>
      <c r="DQ143" s="185" t="str">
        <f>IF(LEN(AB103)&lt;=2,"",IF(LEN(AB103)&gt;=4,"",IF(LEN(AB103)=3,LEFT(AB103,1))))</f>
        <v>0</v>
      </c>
      <c r="DR143" s="205"/>
      <c r="DS143" s="205"/>
      <c r="DT143" s="218"/>
      <c r="DU143" s="207" t="str">
        <f>IF(LEN(AB103)&lt;=1,"",IF(LEN(AB103)&gt;=4,"",IF(LEN(AB103)=3,MID(AB103,2,1),IF(LEN(AB103)=2,LEFT(AB103,1)))))</f>
        <v>0</v>
      </c>
      <c r="DV143" s="205"/>
      <c r="DW143" s="205"/>
      <c r="DX143" s="218"/>
      <c r="DY143" s="207" t="str">
        <f>IF(AB103&lt;1,"",RIGHT(AB103,1))</f>
        <v>0</v>
      </c>
      <c r="DZ143" s="205"/>
      <c r="EA143" s="205"/>
      <c r="EB143" s="409"/>
    </row>
    <row r="144" spans="2:147" ht="29.25" customHeight="1" x14ac:dyDescent="0.2">
      <c r="B144" s="41">
        <f t="shared" si="19"/>
        <v>4</v>
      </c>
      <c r="C144" s="40">
        <f t="shared" si="19"/>
        <v>1</v>
      </c>
      <c r="D144" s="188" t="str">
        <f t="shared" si="19"/>
        <v>別紙明細</v>
      </c>
      <c r="E144" s="188"/>
      <c r="F144" s="188"/>
      <c r="G144" s="188"/>
      <c r="H144" s="188"/>
      <c r="I144" s="188"/>
      <c r="J144" s="188"/>
      <c r="K144" s="188"/>
      <c r="L144" s="188"/>
      <c r="M144" s="188"/>
      <c r="N144" s="188"/>
      <c r="O144" s="188"/>
      <c r="P144" s="189">
        <f t="shared" si="20"/>
        <v>1</v>
      </c>
      <c r="Q144" s="189"/>
      <c r="R144" s="189"/>
      <c r="S144" s="189" t="str">
        <f t="shared" ref="S144:S149" si="21">IF(S97="","",S97)</f>
        <v>式</v>
      </c>
      <c r="T144" s="189"/>
      <c r="U144" s="189"/>
      <c r="V144" s="189"/>
      <c r="W144" s="189"/>
      <c r="X144" s="190" t="str">
        <f t="shared" ref="X144:X149" si="22">IF(X97="","",X97)</f>
        <v>1</v>
      </c>
      <c r="Y144" s="191"/>
      <c r="Z144" s="192" t="str">
        <f t="shared" ref="Z144:Z150" si="23">IF(Z97="","",Z97)</f>
        <v>000</v>
      </c>
      <c r="AA144" s="191"/>
      <c r="AB144" s="192" t="str">
        <f t="shared" ref="AB144:AB150" si="24">IF(AB97="","",AB97)</f>
        <v>000</v>
      </c>
      <c r="AC144" s="194"/>
      <c r="AD144" s="200"/>
      <c r="AE144" s="200"/>
      <c r="AF144" s="201"/>
      <c r="AG144" s="200"/>
      <c r="AH144" s="201"/>
      <c r="AI144" s="202"/>
      <c r="AJ144" s="2"/>
      <c r="AK144" s="426" t="str">
        <f>IF(LEN(R42)&lt;=2,"",IF(LEN(R42)&gt;=4,"",IF(LEN(R42)=3,LEFT(R42,1),1)))</f>
        <v/>
      </c>
      <c r="AL144" s="205"/>
      <c r="AM144" s="205"/>
      <c r="AN144" s="206"/>
      <c r="AO144" s="207" t="str">
        <f>IF(LEN(R42)&lt;=1,"",IF(LEN(R42)&gt;=4,"",IF(LEN(R42)=3,MID(R42,2,1),IF(LEN(R42)=2,LEFT(R42,1)))))</f>
        <v/>
      </c>
      <c r="AP144" s="205"/>
      <c r="AQ144" s="205"/>
      <c r="AR144" s="206"/>
      <c r="AS144" s="185" t="str">
        <f>IF(R42&lt;1,"",RIGHT(R42,1))</f>
        <v/>
      </c>
      <c r="AT144" s="205"/>
      <c r="AU144" s="205"/>
      <c r="AV144" s="427"/>
      <c r="AW144" s="428" t="s">
        <v>115</v>
      </c>
      <c r="AX144" s="425"/>
      <c r="AY144" s="425"/>
      <c r="AZ144" s="425"/>
      <c r="BA144" s="205" t="str">
        <f>IF(LEN(W42)&lt;=3,"",IF(LEN(W42)&gt;=5,"",IF(LEN(W42)=4,LEFT(W42,1))))</f>
        <v/>
      </c>
      <c r="BB144" s="205"/>
      <c r="BC144" s="205"/>
      <c r="BD144" s="206"/>
      <c r="BE144" s="207" t="str">
        <f>IF(LEN(W42)&lt;=2,"",IF(LEN(W42)&gt;=5,"",IF(LEN(W42)=4,MID(W42,2,1),IF(LEN(W42)=3,LEFT(W42,1)))))</f>
        <v/>
      </c>
      <c r="BF144" s="205"/>
      <c r="BG144" s="205"/>
      <c r="BH144" s="206"/>
      <c r="BI144" s="207" t="str">
        <f>IF(LEN(W42)&lt;=1,"",IF(LEN(W42)&gt;=5,"",IF(LEN(W42)=4,MID(W42,3,1),IF(LEN(W42)=3,MID(W42,2,1),IF(LEN(W42)=2,LEFT(W42,1))))))</f>
        <v/>
      </c>
      <c r="BJ144" s="205"/>
      <c r="BK144" s="205"/>
      <c r="BL144" s="206"/>
      <c r="BM144" s="185" t="str">
        <f>IF(W42&lt;1,"",RIGHT(W42,1))</f>
        <v/>
      </c>
      <c r="BN144" s="205"/>
      <c r="BO144" s="205"/>
      <c r="BP144" s="205"/>
      <c r="BQ144" s="425" t="s">
        <v>115</v>
      </c>
      <c r="BR144" s="425"/>
      <c r="BS144" s="425"/>
      <c r="BT144" s="429"/>
      <c r="BU144" s="430" t="str">
        <f>IF(LEN(AB42)&lt;=4,"",IF(LEN(AB42)&gt;=6,"",IF(LEN(AB42)=5,LEFT(AB42,1))))</f>
        <v/>
      </c>
      <c r="BV144" s="184"/>
      <c r="BW144" s="184"/>
      <c r="BX144" s="186"/>
      <c r="BY144" s="184" t="str">
        <f>IF(LEN(AB42)&lt;=3,"",IF(LEN(AB42)&gt;=6,"",IF(LEN(AB42)=5,MID(AB42,2,1),IF(LEN(AB42)=4,LEFT(AB42,1)))))</f>
        <v/>
      </c>
      <c r="BZ144" s="184"/>
      <c r="CA144" s="184"/>
      <c r="CB144" s="186"/>
      <c r="CC144" s="183" t="str">
        <f>IF(LEN(AB42)&lt;=2,"",IF(LEN(AB42)&gt;=6,"",IF(LEN(AB42)=5,MID(AB42,3,1),IF(LEN(AB42)=4,MID(AB42,2,1),IF(LEN(AB42)=3,LEFT(AB42,1))))))</f>
        <v/>
      </c>
      <c r="CD144" s="184"/>
      <c r="CE144" s="184"/>
      <c r="CF144" s="186"/>
      <c r="CG144" s="183" t="str">
        <f>IF(LEN(AB42)&lt;=1,"",IF(LEN(AB42)&gt;=6,"",IF(LEN(AB42)=5,MID(AB42,4,1),IF(LEN(AB42)=4,MID(AB42,3,1),IF(LEN(AB42)=3,MID(AB42,2,1),IF(LEN(AB42)=2,LEFT(AB42,1)))))))</f>
        <v/>
      </c>
      <c r="CH144" s="184"/>
      <c r="CI144" s="184"/>
      <c r="CJ144" s="186"/>
      <c r="CK144" s="184" t="str">
        <f>IF(AB42&lt;1,"",RIGHT(AB42,1))</f>
        <v/>
      </c>
      <c r="CL144" s="184"/>
      <c r="CM144" s="184"/>
      <c r="CN144" s="185"/>
      <c r="CO144" s="425" t="s">
        <v>115</v>
      </c>
      <c r="CP144" s="425"/>
      <c r="CQ144" s="425"/>
      <c r="CR144" s="425"/>
      <c r="CS144" s="205"/>
      <c r="CT144" s="205"/>
      <c r="CU144" s="205"/>
      <c r="CV144" s="206"/>
      <c r="CW144" s="207"/>
      <c r="CX144" s="205"/>
      <c r="CY144" s="205"/>
      <c r="CZ144" s="206"/>
      <c r="DA144" s="207"/>
      <c r="DB144" s="205"/>
      <c r="DC144" s="205"/>
      <c r="DD144" s="205"/>
      <c r="DE144" s="185"/>
      <c r="DF144" s="205"/>
      <c r="DG144" s="205"/>
      <c r="DH144" s="218"/>
      <c r="DI144" s="207"/>
      <c r="DJ144" s="205"/>
      <c r="DK144" s="205"/>
      <c r="DL144" s="218"/>
      <c r="DM144" s="207"/>
      <c r="DN144" s="205"/>
      <c r="DO144" s="205"/>
      <c r="DP144" s="205"/>
      <c r="DQ144" s="185"/>
      <c r="DR144" s="205"/>
      <c r="DS144" s="205"/>
      <c r="DT144" s="218"/>
      <c r="DU144" s="207"/>
      <c r="DV144" s="205"/>
      <c r="DW144" s="205"/>
      <c r="DX144" s="218"/>
      <c r="DY144" s="207"/>
      <c r="DZ144" s="205"/>
      <c r="EA144" s="205"/>
      <c r="EB144" s="409"/>
      <c r="EF144" s="4"/>
      <c r="EL144" s="4"/>
    </row>
    <row r="145" spans="2:156" ht="29.25" customHeight="1" x14ac:dyDescent="0.2">
      <c r="B145" s="41" t="str">
        <f t="shared" si="19"/>
        <v/>
      </c>
      <c r="C145" s="40" t="str">
        <f t="shared" si="19"/>
        <v/>
      </c>
      <c r="D145" s="188" t="str">
        <f t="shared" si="19"/>
        <v/>
      </c>
      <c r="E145" s="188"/>
      <c r="F145" s="188"/>
      <c r="G145" s="188"/>
      <c r="H145" s="188"/>
      <c r="I145" s="188"/>
      <c r="J145" s="188"/>
      <c r="K145" s="188"/>
      <c r="L145" s="188"/>
      <c r="M145" s="188"/>
      <c r="N145" s="188"/>
      <c r="O145" s="188"/>
      <c r="P145" s="189" t="str">
        <f t="shared" si="20"/>
        <v/>
      </c>
      <c r="Q145" s="189"/>
      <c r="R145" s="189"/>
      <c r="S145" s="189" t="str">
        <f t="shared" si="21"/>
        <v/>
      </c>
      <c r="T145" s="189"/>
      <c r="U145" s="189"/>
      <c r="V145" s="189"/>
      <c r="W145" s="189"/>
      <c r="X145" s="190" t="str">
        <f t="shared" si="22"/>
        <v/>
      </c>
      <c r="Y145" s="193"/>
      <c r="Z145" s="192" t="str">
        <f t="shared" si="23"/>
        <v/>
      </c>
      <c r="AA145" s="191"/>
      <c r="AB145" s="192" t="str">
        <f t="shared" si="24"/>
        <v/>
      </c>
      <c r="AC145" s="194"/>
      <c r="AD145" s="200"/>
      <c r="AE145" s="200"/>
      <c r="AF145" s="201"/>
      <c r="AG145" s="200"/>
      <c r="AH145" s="201"/>
      <c r="AI145" s="202"/>
      <c r="AJ145" s="2"/>
      <c r="AK145" s="426" t="str">
        <f>IF(LEN(R44)&lt;=2,"",IF(LEN(R44)&gt;=4,"",IF(LEN(R44)=3,LEFT(R44,1),1)))</f>
        <v/>
      </c>
      <c r="AL145" s="205"/>
      <c r="AM145" s="205"/>
      <c r="AN145" s="206"/>
      <c r="AO145" s="207" t="str">
        <f>IF(LEN(R44)&lt;=1,"",IF(LEN(R44)&gt;=4,"",IF(LEN(R44)=3,MID(R44,2,1),IF(LEN(R44)=2,LEFT(R44,1)))))</f>
        <v/>
      </c>
      <c r="AP145" s="205"/>
      <c r="AQ145" s="205"/>
      <c r="AR145" s="206"/>
      <c r="AS145" s="185" t="str">
        <f>IF(R44&lt;1,"",RIGHT(R44,1))</f>
        <v/>
      </c>
      <c r="AT145" s="205"/>
      <c r="AU145" s="205"/>
      <c r="AV145" s="427"/>
      <c r="AW145" s="428" t="s">
        <v>115</v>
      </c>
      <c r="AX145" s="425"/>
      <c r="AY145" s="425"/>
      <c r="AZ145" s="425"/>
      <c r="BA145" s="205" t="str">
        <f>IF(LEN(W44)&lt;=3,"",IF(LEN(W44)&gt;=5,"",IF(LEN(W44)=4,LEFT(W44,1))))</f>
        <v/>
      </c>
      <c r="BB145" s="205"/>
      <c r="BC145" s="205"/>
      <c r="BD145" s="206"/>
      <c r="BE145" s="207" t="str">
        <f>IF(LEN(W44)&lt;=2,"",IF(LEN(W44)&gt;=5,"",IF(LEN(W44)=4,MID(W44,2,1),IF(LEN(W44)=3,LEFT(W44,1)))))</f>
        <v/>
      </c>
      <c r="BF145" s="205"/>
      <c r="BG145" s="205"/>
      <c r="BH145" s="206"/>
      <c r="BI145" s="207" t="str">
        <f>IF(LEN(W44)&lt;=1,"",IF(LEN(W44)&gt;=5,"",IF(LEN(W44)=4,MID(W44,3,1),IF(LEN(W44)=3,MID(W44,2,1),IF(LEN(W44)=2,LEFT(W44,1))))))</f>
        <v/>
      </c>
      <c r="BJ145" s="205"/>
      <c r="BK145" s="205"/>
      <c r="BL145" s="206"/>
      <c r="BM145" s="185" t="str">
        <f>IF(W44&lt;1,"",RIGHT(W44,1))</f>
        <v/>
      </c>
      <c r="BN145" s="205"/>
      <c r="BO145" s="205"/>
      <c r="BP145" s="205"/>
      <c r="BQ145" s="425" t="s">
        <v>115</v>
      </c>
      <c r="BR145" s="425"/>
      <c r="BS145" s="425"/>
      <c r="BT145" s="429"/>
      <c r="BU145" s="424" t="str">
        <f>IF(LEN(AB44)&lt;=4,"",IF(LEN(AB44)&gt;=6,"",IF(LEN(AB44)=5,LEFT(AB44,1))))</f>
        <v/>
      </c>
      <c r="BV145" s="205"/>
      <c r="BW145" s="205"/>
      <c r="BX145" s="206"/>
      <c r="BY145" s="185" t="str">
        <f>IF(LEN(AB44)&lt;=3,"",IF(LEN(AB44)&gt;=6,"",IF(LEN(AB44)=5,MID(AB44,2,1),IF(LEN(AB44)=4,LEFT(AB44,1)))))</f>
        <v/>
      </c>
      <c r="BZ145" s="205"/>
      <c r="CA145" s="205"/>
      <c r="CB145" s="206"/>
      <c r="CC145" s="207" t="str">
        <f>IF(LEN(AB44)&lt;=2,"",IF(LEN(AB44)&gt;=6,"",IF(LEN(AB44)=5,MID(AB44,3,1),IF(LEN(AB44)=4,MID(AB44,2,1),IF(LEN(AB44)=3,LEFT(AB44,1))))))</f>
        <v/>
      </c>
      <c r="CD145" s="205"/>
      <c r="CE145" s="205"/>
      <c r="CF145" s="206"/>
      <c r="CG145" s="207" t="str">
        <f>IF(LEN(AB44)&lt;=1,"",IF(LEN(AB44)&gt;=6,"",IF(LEN(AB44)=5,MID(AB44,4,1),IF(LEN(AB44)=4,MID(AB44,3,1),IF(LEN(AB44)=3,MID(AB44,2,1),IF(LEN(AB44)=2,LEFT(AB44,1)))))))</f>
        <v/>
      </c>
      <c r="CH145" s="205"/>
      <c r="CI145" s="205"/>
      <c r="CJ145" s="206"/>
      <c r="CK145" s="185" t="str">
        <f>IF(AB44&lt;1,"",RIGHT(AB44,1))</f>
        <v/>
      </c>
      <c r="CL145" s="205"/>
      <c r="CM145" s="205"/>
      <c r="CN145" s="205"/>
      <c r="CO145" s="425" t="s">
        <v>115</v>
      </c>
      <c r="CP145" s="425"/>
      <c r="CQ145" s="425"/>
      <c r="CR145" s="425"/>
      <c r="CS145" s="205"/>
      <c r="CT145" s="205"/>
      <c r="CU145" s="205"/>
      <c r="CV145" s="206"/>
      <c r="CW145" s="207"/>
      <c r="CX145" s="205"/>
      <c r="CY145" s="205"/>
      <c r="CZ145" s="206"/>
      <c r="DA145" s="207"/>
      <c r="DB145" s="205"/>
      <c r="DC145" s="205"/>
      <c r="DD145" s="205"/>
      <c r="DE145" s="185"/>
      <c r="DF145" s="205"/>
      <c r="DG145" s="205"/>
      <c r="DH145" s="218"/>
      <c r="DI145" s="207"/>
      <c r="DJ145" s="205"/>
      <c r="DK145" s="205"/>
      <c r="DL145" s="218"/>
      <c r="DM145" s="207"/>
      <c r="DN145" s="205"/>
      <c r="DO145" s="205"/>
      <c r="DP145" s="205"/>
      <c r="DQ145" s="185"/>
      <c r="DR145" s="205"/>
      <c r="DS145" s="205"/>
      <c r="DT145" s="218"/>
      <c r="DU145" s="207"/>
      <c r="DV145" s="205"/>
      <c r="DW145" s="205"/>
      <c r="DX145" s="218"/>
      <c r="DY145" s="207"/>
      <c r="DZ145" s="205"/>
      <c r="EA145" s="205"/>
      <c r="EB145" s="409"/>
      <c r="EE145" s="4"/>
      <c r="EF145" s="4"/>
      <c r="EQ145" s="4"/>
      <c r="EZ145" s="4"/>
    </row>
    <row r="146" spans="2:156" ht="29.25" customHeight="1" x14ac:dyDescent="0.2">
      <c r="B146" s="41" t="str">
        <f t="shared" si="19"/>
        <v/>
      </c>
      <c r="C146" s="40" t="str">
        <f t="shared" si="19"/>
        <v/>
      </c>
      <c r="D146" s="188" t="str">
        <f t="shared" si="19"/>
        <v/>
      </c>
      <c r="E146" s="188"/>
      <c r="F146" s="188"/>
      <c r="G146" s="188"/>
      <c r="H146" s="188"/>
      <c r="I146" s="188"/>
      <c r="J146" s="188"/>
      <c r="K146" s="188"/>
      <c r="L146" s="188"/>
      <c r="M146" s="188"/>
      <c r="N146" s="188"/>
      <c r="O146" s="188"/>
      <c r="P146" s="189" t="str">
        <f t="shared" si="20"/>
        <v/>
      </c>
      <c r="Q146" s="189"/>
      <c r="R146" s="189"/>
      <c r="S146" s="189" t="str">
        <f t="shared" si="21"/>
        <v/>
      </c>
      <c r="T146" s="189"/>
      <c r="U146" s="189"/>
      <c r="V146" s="189"/>
      <c r="W146" s="189"/>
      <c r="X146" s="190" t="str">
        <f t="shared" si="22"/>
        <v/>
      </c>
      <c r="Y146" s="193"/>
      <c r="Z146" s="192" t="str">
        <f t="shared" si="23"/>
        <v/>
      </c>
      <c r="AA146" s="191"/>
      <c r="AB146" s="192" t="str">
        <f t="shared" si="24"/>
        <v/>
      </c>
      <c r="AC146" s="194"/>
      <c r="AD146" s="200"/>
      <c r="AE146" s="200"/>
      <c r="AF146" s="201"/>
      <c r="AG146" s="200"/>
      <c r="AH146" s="201"/>
      <c r="AI146" s="202"/>
      <c r="AJ146" s="2"/>
      <c r="AK146" s="426"/>
      <c r="AL146" s="205"/>
      <c r="AM146" s="205"/>
      <c r="AN146" s="206"/>
      <c r="AO146" s="207"/>
      <c r="AP146" s="205"/>
      <c r="AQ146" s="205"/>
      <c r="AR146" s="206"/>
      <c r="AS146" s="185"/>
      <c r="AT146" s="205"/>
      <c r="AU146" s="205"/>
      <c r="AV146" s="427"/>
      <c r="AW146" s="428" t="s">
        <v>115</v>
      </c>
      <c r="AX146" s="425"/>
      <c r="AY146" s="425"/>
      <c r="AZ146" s="425"/>
      <c r="BA146" s="205"/>
      <c r="BB146" s="205"/>
      <c r="BC146" s="205"/>
      <c r="BD146" s="206"/>
      <c r="BE146" s="207"/>
      <c r="BF146" s="205"/>
      <c r="BG146" s="205"/>
      <c r="BH146" s="206"/>
      <c r="BI146" s="207"/>
      <c r="BJ146" s="205"/>
      <c r="BK146" s="205"/>
      <c r="BL146" s="206"/>
      <c r="BM146" s="185"/>
      <c r="BN146" s="205"/>
      <c r="BO146" s="205"/>
      <c r="BP146" s="205"/>
      <c r="BQ146" s="425" t="s">
        <v>115</v>
      </c>
      <c r="BR146" s="425"/>
      <c r="BS146" s="425"/>
      <c r="BT146" s="429"/>
      <c r="BU146" s="424"/>
      <c r="BV146" s="205"/>
      <c r="BW146" s="205"/>
      <c r="BX146" s="206"/>
      <c r="BY146" s="185"/>
      <c r="BZ146" s="205"/>
      <c r="CA146" s="205"/>
      <c r="CB146" s="206"/>
      <c r="CC146" s="207"/>
      <c r="CD146" s="205"/>
      <c r="CE146" s="205"/>
      <c r="CF146" s="206"/>
      <c r="CG146" s="207"/>
      <c r="CH146" s="205"/>
      <c r="CI146" s="205"/>
      <c r="CJ146" s="206"/>
      <c r="CK146" s="185"/>
      <c r="CL146" s="205"/>
      <c r="CM146" s="205"/>
      <c r="CN146" s="205"/>
      <c r="CO146" s="425" t="s">
        <v>115</v>
      </c>
      <c r="CP146" s="425"/>
      <c r="CQ146" s="425"/>
      <c r="CR146" s="425"/>
      <c r="CS146" s="205"/>
      <c r="CT146" s="205"/>
      <c r="CU146" s="205"/>
      <c r="CV146" s="206"/>
      <c r="CW146" s="207"/>
      <c r="CX146" s="205"/>
      <c r="CY146" s="205"/>
      <c r="CZ146" s="206"/>
      <c r="DA146" s="207"/>
      <c r="DB146" s="205"/>
      <c r="DC146" s="205"/>
      <c r="DD146" s="205"/>
      <c r="DE146" s="185"/>
      <c r="DF146" s="205"/>
      <c r="DG146" s="205"/>
      <c r="DH146" s="218"/>
      <c r="DI146" s="207"/>
      <c r="DJ146" s="205"/>
      <c r="DK146" s="205"/>
      <c r="DL146" s="218"/>
      <c r="DM146" s="207"/>
      <c r="DN146" s="205"/>
      <c r="DO146" s="205"/>
      <c r="DP146" s="205"/>
      <c r="DQ146" s="185"/>
      <c r="DR146" s="205"/>
      <c r="DS146" s="205"/>
      <c r="DT146" s="218"/>
      <c r="DU146" s="207"/>
      <c r="DV146" s="205"/>
      <c r="DW146" s="205"/>
      <c r="DX146" s="218"/>
      <c r="DY146" s="207"/>
      <c r="DZ146" s="205"/>
      <c r="EA146" s="205"/>
      <c r="EB146" s="409"/>
      <c r="EO146" s="4"/>
      <c r="EX146" s="4"/>
    </row>
    <row r="147" spans="2:156" ht="29.25" customHeight="1" x14ac:dyDescent="0.2">
      <c r="B147" s="41" t="str">
        <f t="shared" si="19"/>
        <v/>
      </c>
      <c r="C147" s="40" t="str">
        <f t="shared" si="19"/>
        <v/>
      </c>
      <c r="D147" s="188" t="str">
        <f t="shared" si="19"/>
        <v/>
      </c>
      <c r="E147" s="188"/>
      <c r="F147" s="188"/>
      <c r="G147" s="188"/>
      <c r="H147" s="188"/>
      <c r="I147" s="188"/>
      <c r="J147" s="188"/>
      <c r="K147" s="188"/>
      <c r="L147" s="188"/>
      <c r="M147" s="188"/>
      <c r="N147" s="188"/>
      <c r="O147" s="188"/>
      <c r="P147" s="189" t="str">
        <f t="shared" si="20"/>
        <v/>
      </c>
      <c r="Q147" s="189"/>
      <c r="R147" s="189"/>
      <c r="S147" s="189" t="str">
        <f t="shared" si="21"/>
        <v/>
      </c>
      <c r="T147" s="189"/>
      <c r="U147" s="189"/>
      <c r="V147" s="189"/>
      <c r="W147" s="189"/>
      <c r="X147" s="190" t="str">
        <f t="shared" si="22"/>
        <v/>
      </c>
      <c r="Y147" s="193"/>
      <c r="Z147" s="192" t="str">
        <f t="shared" si="23"/>
        <v/>
      </c>
      <c r="AA147" s="191"/>
      <c r="AB147" s="192" t="str">
        <f t="shared" si="24"/>
        <v/>
      </c>
      <c r="AC147" s="194"/>
      <c r="AD147" s="200"/>
      <c r="AE147" s="204"/>
      <c r="AF147" s="201"/>
      <c r="AG147" s="200"/>
      <c r="AH147" s="201"/>
      <c r="AI147" s="202"/>
      <c r="AJ147" s="2"/>
      <c r="AK147" s="426"/>
      <c r="AL147" s="205"/>
      <c r="AM147" s="205"/>
      <c r="AN147" s="206"/>
      <c r="AO147" s="207"/>
      <c r="AP147" s="205"/>
      <c r="AQ147" s="205"/>
      <c r="AR147" s="206"/>
      <c r="AS147" s="185"/>
      <c r="AT147" s="205"/>
      <c r="AU147" s="205"/>
      <c r="AV147" s="427"/>
      <c r="AW147" s="428" t="s">
        <v>115</v>
      </c>
      <c r="AX147" s="425"/>
      <c r="AY147" s="425"/>
      <c r="AZ147" s="425"/>
      <c r="BA147" s="205"/>
      <c r="BB147" s="205"/>
      <c r="BC147" s="205"/>
      <c r="BD147" s="206"/>
      <c r="BE147" s="207"/>
      <c r="BF147" s="205"/>
      <c r="BG147" s="205"/>
      <c r="BH147" s="206"/>
      <c r="BI147" s="207"/>
      <c r="BJ147" s="205"/>
      <c r="BK147" s="205"/>
      <c r="BL147" s="206"/>
      <c r="BM147" s="185"/>
      <c r="BN147" s="205"/>
      <c r="BO147" s="205"/>
      <c r="BP147" s="205"/>
      <c r="BQ147" s="425" t="s">
        <v>115</v>
      </c>
      <c r="BR147" s="425"/>
      <c r="BS147" s="425"/>
      <c r="BT147" s="429"/>
      <c r="BU147" s="424"/>
      <c r="BV147" s="205"/>
      <c r="BW147" s="205"/>
      <c r="BX147" s="206"/>
      <c r="BY147" s="185"/>
      <c r="BZ147" s="205"/>
      <c r="CA147" s="205"/>
      <c r="CB147" s="206"/>
      <c r="CC147" s="207"/>
      <c r="CD147" s="205"/>
      <c r="CE147" s="205"/>
      <c r="CF147" s="206"/>
      <c r="CG147" s="207"/>
      <c r="CH147" s="205"/>
      <c r="CI147" s="205"/>
      <c r="CJ147" s="206"/>
      <c r="CK147" s="185"/>
      <c r="CL147" s="205"/>
      <c r="CM147" s="205"/>
      <c r="CN147" s="205"/>
      <c r="CO147" s="425" t="s">
        <v>115</v>
      </c>
      <c r="CP147" s="425"/>
      <c r="CQ147" s="425"/>
      <c r="CR147" s="425"/>
      <c r="CS147" s="205"/>
      <c r="CT147" s="205"/>
      <c r="CU147" s="205"/>
      <c r="CV147" s="206"/>
      <c r="CW147" s="207"/>
      <c r="CX147" s="205"/>
      <c r="CY147" s="205"/>
      <c r="CZ147" s="206"/>
      <c r="DA147" s="207"/>
      <c r="DB147" s="205"/>
      <c r="DC147" s="205"/>
      <c r="DD147" s="205"/>
      <c r="DE147" s="185"/>
      <c r="DF147" s="205"/>
      <c r="DG147" s="205"/>
      <c r="DH147" s="218"/>
      <c r="DI147" s="207"/>
      <c r="DJ147" s="205"/>
      <c r="DK147" s="205"/>
      <c r="DL147" s="218"/>
      <c r="DM147" s="207"/>
      <c r="DN147" s="205"/>
      <c r="DO147" s="205"/>
      <c r="DP147" s="205"/>
      <c r="DQ147" s="185"/>
      <c r="DR147" s="205"/>
      <c r="DS147" s="205"/>
      <c r="DT147" s="218"/>
      <c r="DU147" s="207"/>
      <c r="DV147" s="205"/>
      <c r="DW147" s="205"/>
      <c r="DX147" s="218"/>
      <c r="DY147" s="207"/>
      <c r="DZ147" s="205"/>
      <c r="EA147" s="205"/>
      <c r="EB147" s="409"/>
      <c r="EG147" s="4"/>
      <c r="EH147" s="4"/>
      <c r="EN147" s="4"/>
      <c r="EU147" s="4"/>
    </row>
    <row r="148" spans="2:156" ht="29.25" customHeight="1" x14ac:dyDescent="0.2">
      <c r="B148" s="41" t="str">
        <f t="shared" si="19"/>
        <v/>
      </c>
      <c r="C148" s="40" t="str">
        <f t="shared" si="19"/>
        <v/>
      </c>
      <c r="D148" s="188" t="str">
        <f t="shared" si="19"/>
        <v/>
      </c>
      <c r="E148" s="188"/>
      <c r="F148" s="188"/>
      <c r="G148" s="188"/>
      <c r="H148" s="188"/>
      <c r="I148" s="188"/>
      <c r="J148" s="188"/>
      <c r="K148" s="188"/>
      <c r="L148" s="188"/>
      <c r="M148" s="188"/>
      <c r="N148" s="188"/>
      <c r="O148" s="188"/>
      <c r="P148" s="189" t="str">
        <f t="shared" si="20"/>
        <v/>
      </c>
      <c r="Q148" s="189"/>
      <c r="R148" s="189"/>
      <c r="S148" s="189" t="str">
        <f t="shared" si="21"/>
        <v/>
      </c>
      <c r="T148" s="189"/>
      <c r="U148" s="189"/>
      <c r="V148" s="189"/>
      <c r="W148" s="189"/>
      <c r="X148" s="190" t="str">
        <f t="shared" si="22"/>
        <v/>
      </c>
      <c r="Y148" s="191"/>
      <c r="Z148" s="192" t="str">
        <f t="shared" si="23"/>
        <v/>
      </c>
      <c r="AA148" s="191"/>
      <c r="AB148" s="192" t="str">
        <f t="shared" si="24"/>
        <v/>
      </c>
      <c r="AC148" s="194"/>
      <c r="AD148" s="200"/>
      <c r="AE148" s="200"/>
      <c r="AF148" s="201"/>
      <c r="AG148" s="200"/>
      <c r="AH148" s="201"/>
      <c r="AI148" s="202"/>
      <c r="AJ148" s="2"/>
      <c r="AK148" s="426"/>
      <c r="AL148" s="205"/>
      <c r="AM148" s="205"/>
      <c r="AN148" s="206"/>
      <c r="AO148" s="207"/>
      <c r="AP148" s="205"/>
      <c r="AQ148" s="205"/>
      <c r="AR148" s="206"/>
      <c r="AS148" s="185"/>
      <c r="AT148" s="205"/>
      <c r="AU148" s="205"/>
      <c r="AV148" s="427"/>
      <c r="AW148" s="428" t="s">
        <v>115</v>
      </c>
      <c r="AX148" s="425"/>
      <c r="AY148" s="425"/>
      <c r="AZ148" s="425"/>
      <c r="BA148" s="205"/>
      <c r="BB148" s="205"/>
      <c r="BC148" s="205"/>
      <c r="BD148" s="206"/>
      <c r="BE148" s="207"/>
      <c r="BF148" s="205"/>
      <c r="BG148" s="205"/>
      <c r="BH148" s="206"/>
      <c r="BI148" s="207"/>
      <c r="BJ148" s="205"/>
      <c r="BK148" s="205"/>
      <c r="BL148" s="206"/>
      <c r="BM148" s="185"/>
      <c r="BN148" s="205"/>
      <c r="BO148" s="205"/>
      <c r="BP148" s="205"/>
      <c r="BQ148" s="425" t="s">
        <v>115</v>
      </c>
      <c r="BR148" s="425"/>
      <c r="BS148" s="425"/>
      <c r="BT148" s="429"/>
      <c r="BU148" s="424"/>
      <c r="BV148" s="205"/>
      <c r="BW148" s="205"/>
      <c r="BX148" s="206"/>
      <c r="BY148" s="185"/>
      <c r="BZ148" s="205"/>
      <c r="CA148" s="205"/>
      <c r="CB148" s="206"/>
      <c r="CC148" s="207"/>
      <c r="CD148" s="205"/>
      <c r="CE148" s="205"/>
      <c r="CF148" s="206"/>
      <c r="CG148" s="207"/>
      <c r="CH148" s="205"/>
      <c r="CI148" s="205"/>
      <c r="CJ148" s="206"/>
      <c r="CK148" s="185"/>
      <c r="CL148" s="205"/>
      <c r="CM148" s="205"/>
      <c r="CN148" s="205"/>
      <c r="CO148" s="425" t="s">
        <v>115</v>
      </c>
      <c r="CP148" s="425"/>
      <c r="CQ148" s="425"/>
      <c r="CR148" s="425"/>
      <c r="CS148" s="205"/>
      <c r="CT148" s="205"/>
      <c r="CU148" s="205"/>
      <c r="CV148" s="206"/>
      <c r="CW148" s="207"/>
      <c r="CX148" s="205"/>
      <c r="CY148" s="205"/>
      <c r="CZ148" s="206"/>
      <c r="DA148" s="207"/>
      <c r="DB148" s="205"/>
      <c r="DC148" s="205"/>
      <c r="DD148" s="205"/>
      <c r="DE148" s="185"/>
      <c r="DF148" s="205"/>
      <c r="DG148" s="205"/>
      <c r="DH148" s="218"/>
      <c r="DI148" s="207"/>
      <c r="DJ148" s="205"/>
      <c r="DK148" s="205"/>
      <c r="DL148" s="218"/>
      <c r="DM148" s="207"/>
      <c r="DN148" s="205"/>
      <c r="DO148" s="205"/>
      <c r="DP148" s="205"/>
      <c r="DQ148" s="185"/>
      <c r="DR148" s="205"/>
      <c r="DS148" s="205"/>
      <c r="DT148" s="218"/>
      <c r="DU148" s="207"/>
      <c r="DV148" s="205"/>
      <c r="DW148" s="205"/>
      <c r="DX148" s="218"/>
      <c r="DY148" s="207"/>
      <c r="DZ148" s="205"/>
      <c r="EA148" s="205"/>
      <c r="EB148" s="409"/>
      <c r="EF148" s="4"/>
      <c r="EG148" s="4"/>
      <c r="EL148" s="4"/>
    </row>
    <row r="149" spans="2:156" ht="29.25" customHeight="1" thickBot="1" x14ac:dyDescent="0.25">
      <c r="B149" s="42" t="str">
        <f t="shared" si="19"/>
        <v/>
      </c>
      <c r="C149" s="43" t="str">
        <f t="shared" si="19"/>
        <v/>
      </c>
      <c r="D149" s="937" t="str">
        <f>IF(D102="","",D102)</f>
        <v/>
      </c>
      <c r="E149" s="937"/>
      <c r="F149" s="937"/>
      <c r="G149" s="937"/>
      <c r="H149" s="937"/>
      <c r="I149" s="937"/>
      <c r="J149" s="937"/>
      <c r="K149" s="937"/>
      <c r="L149" s="937"/>
      <c r="M149" s="937"/>
      <c r="N149" s="937"/>
      <c r="O149" s="937"/>
      <c r="P149" s="410" t="str">
        <f t="shared" si="20"/>
        <v/>
      </c>
      <c r="Q149" s="410"/>
      <c r="R149" s="410"/>
      <c r="S149" s="410" t="str">
        <f t="shared" si="21"/>
        <v/>
      </c>
      <c r="T149" s="410"/>
      <c r="U149" s="410"/>
      <c r="V149" s="410"/>
      <c r="W149" s="410"/>
      <c r="X149" s="411" t="str">
        <f t="shared" si="22"/>
        <v/>
      </c>
      <c r="Y149" s="412"/>
      <c r="Z149" s="413" t="str">
        <f t="shared" si="23"/>
        <v/>
      </c>
      <c r="AA149" s="412"/>
      <c r="AB149" s="413" t="str">
        <f t="shared" si="24"/>
        <v/>
      </c>
      <c r="AC149" s="414"/>
      <c r="AD149" s="195"/>
      <c r="AE149" s="195"/>
      <c r="AF149" s="196"/>
      <c r="AG149" s="195"/>
      <c r="AH149" s="196"/>
      <c r="AI149" s="197"/>
      <c r="AJ149" s="2"/>
      <c r="AK149" s="415"/>
      <c r="AL149" s="416"/>
      <c r="AM149" s="416"/>
      <c r="AN149" s="417"/>
      <c r="AO149" s="418"/>
      <c r="AP149" s="416"/>
      <c r="AQ149" s="416"/>
      <c r="AR149" s="417"/>
      <c r="AS149" s="406"/>
      <c r="AT149" s="404"/>
      <c r="AU149" s="404"/>
      <c r="AV149" s="419"/>
      <c r="AW149" s="420" t="s">
        <v>115</v>
      </c>
      <c r="AX149" s="421"/>
      <c r="AY149" s="421"/>
      <c r="AZ149" s="421"/>
      <c r="BA149" s="404"/>
      <c r="BB149" s="404"/>
      <c r="BC149" s="404"/>
      <c r="BD149" s="405"/>
      <c r="BE149" s="403"/>
      <c r="BF149" s="404"/>
      <c r="BG149" s="404"/>
      <c r="BH149" s="405"/>
      <c r="BI149" s="403"/>
      <c r="BJ149" s="404"/>
      <c r="BK149" s="404"/>
      <c r="BL149" s="405"/>
      <c r="BM149" s="406"/>
      <c r="BN149" s="404"/>
      <c r="BO149" s="404"/>
      <c r="BP149" s="404"/>
      <c r="BQ149" s="421" t="s">
        <v>115</v>
      </c>
      <c r="BR149" s="421"/>
      <c r="BS149" s="421"/>
      <c r="BT149" s="422"/>
      <c r="BU149" s="423"/>
      <c r="BV149" s="404"/>
      <c r="BW149" s="404"/>
      <c r="BX149" s="405"/>
      <c r="BY149" s="406"/>
      <c r="BZ149" s="404"/>
      <c r="CA149" s="404"/>
      <c r="CB149" s="405"/>
      <c r="CC149" s="403"/>
      <c r="CD149" s="404"/>
      <c r="CE149" s="404"/>
      <c r="CF149" s="405"/>
      <c r="CG149" s="403"/>
      <c r="CH149" s="404"/>
      <c r="CI149" s="404"/>
      <c r="CJ149" s="405"/>
      <c r="CK149" s="406"/>
      <c r="CL149" s="404"/>
      <c r="CM149" s="404"/>
      <c r="CN149" s="404"/>
      <c r="CO149" s="407" t="s">
        <v>115</v>
      </c>
      <c r="CP149" s="407"/>
      <c r="CQ149" s="407"/>
      <c r="CR149" s="407"/>
      <c r="CS149" s="381"/>
      <c r="CT149" s="381"/>
      <c r="CU149" s="381"/>
      <c r="CV149" s="408"/>
      <c r="CW149" s="383"/>
      <c r="CX149" s="381"/>
      <c r="CY149" s="381"/>
      <c r="CZ149" s="408"/>
      <c r="DA149" s="383"/>
      <c r="DB149" s="381"/>
      <c r="DC149" s="381"/>
      <c r="DD149" s="381"/>
      <c r="DE149" s="145"/>
      <c r="DF149" s="381"/>
      <c r="DG149" s="381"/>
      <c r="DH149" s="382"/>
      <c r="DI149" s="383"/>
      <c r="DJ149" s="381"/>
      <c r="DK149" s="381"/>
      <c r="DL149" s="382"/>
      <c r="DM149" s="383"/>
      <c r="DN149" s="381"/>
      <c r="DO149" s="381"/>
      <c r="DP149" s="381"/>
      <c r="DQ149" s="145"/>
      <c r="DR149" s="381"/>
      <c r="DS149" s="381"/>
      <c r="DT149" s="382"/>
      <c r="DU149" s="383"/>
      <c r="DV149" s="381"/>
      <c r="DW149" s="381"/>
      <c r="DX149" s="382"/>
      <c r="DY149" s="383"/>
      <c r="DZ149" s="381"/>
      <c r="EA149" s="381"/>
      <c r="EB149" s="384"/>
      <c r="EM149" s="4"/>
    </row>
    <row r="150" spans="2:156" ht="10.5" customHeight="1" x14ac:dyDescent="0.15">
      <c r="B150" s="385" t="s">
        <v>26</v>
      </c>
      <c r="C150" s="386"/>
      <c r="D150" s="386"/>
      <c r="E150" s="386"/>
      <c r="F150" s="386"/>
      <c r="G150" s="386"/>
      <c r="H150" s="386"/>
      <c r="I150" s="386"/>
      <c r="J150" s="386"/>
      <c r="K150" s="387"/>
      <c r="L150" s="154" t="str">
        <f>IF(L103="","",L103)</f>
        <v/>
      </c>
      <c r="M150" s="154"/>
      <c r="N150" s="156" t="str">
        <f>IF(N103="","",N103)</f>
        <v>200</v>
      </c>
      <c r="O150" s="154"/>
      <c r="P150" s="156" t="str">
        <f>IF(P103="","",P103)</f>
        <v>000</v>
      </c>
      <c r="Q150" s="158"/>
      <c r="R150" s="391" t="s">
        <v>119</v>
      </c>
      <c r="S150" s="392"/>
      <c r="T150" s="392"/>
      <c r="U150" s="392"/>
      <c r="V150" s="392"/>
      <c r="W150" s="393"/>
      <c r="X150" s="163" t="str">
        <f>IF(X103="","",X103)</f>
        <v>2</v>
      </c>
      <c r="Y150" s="163"/>
      <c r="Z150" s="165" t="str">
        <f t="shared" si="23"/>
        <v>000</v>
      </c>
      <c r="AA150" s="163"/>
      <c r="AB150" s="165" t="str">
        <f t="shared" si="24"/>
        <v>000</v>
      </c>
      <c r="AC150" s="167"/>
      <c r="AD150" s="169"/>
      <c r="AE150" s="169"/>
      <c r="AF150" s="171"/>
      <c r="AG150" s="169"/>
      <c r="AH150" s="171"/>
      <c r="AI150" s="173"/>
      <c r="AJ150" s="2"/>
      <c r="AK150" s="394" t="s">
        <v>59</v>
      </c>
      <c r="AL150" s="395"/>
      <c r="AM150" s="395"/>
      <c r="AN150" s="395"/>
      <c r="AO150" s="395"/>
      <c r="AP150" s="395"/>
      <c r="AQ150" s="395"/>
      <c r="AR150" s="395"/>
      <c r="AS150" s="396"/>
      <c r="AT150" s="396"/>
      <c r="AU150" s="396"/>
      <c r="AV150" s="396"/>
      <c r="AW150" s="396"/>
      <c r="AX150" s="396"/>
      <c r="AY150" s="396"/>
      <c r="AZ150" s="397"/>
      <c r="BA150" s="181" t="s">
        <v>120</v>
      </c>
      <c r="BB150" s="139"/>
      <c r="BC150" s="139"/>
      <c r="BD150" s="140"/>
      <c r="BE150" s="401" t="s">
        <v>121</v>
      </c>
      <c r="BF150" s="401"/>
      <c r="BG150" s="401"/>
      <c r="BH150" s="401"/>
      <c r="BI150" s="402" t="s">
        <v>122</v>
      </c>
      <c r="BJ150" s="401"/>
      <c r="BK150" s="401"/>
      <c r="BL150" s="401"/>
      <c r="BM150" s="124" t="str">
        <f>IF(L103&lt;1,"",RIGHT(L103,1))</f>
        <v/>
      </c>
      <c r="BN150" s="122"/>
      <c r="BO150" s="122"/>
      <c r="BP150" s="142"/>
      <c r="BQ150" s="378" t="str">
        <f>IF(LEN(N103)&lt;=2,"",IF(LEN(N103)&gt;=4,"",IF(LEN(N103)=3,LEFT(N103,1))))</f>
        <v>2</v>
      </c>
      <c r="BR150" s="378"/>
      <c r="BS150" s="378"/>
      <c r="BT150" s="378"/>
      <c r="BU150" s="377" t="str">
        <f>IF(LEN(N103)&lt;=1,"",IF(LEN(N103)&gt;=4,"",IF(LEN(N103)=3,MID(N103,2,1),IF(LEN(N103)=2,LEFT(N103,1)))))</f>
        <v>0</v>
      </c>
      <c r="BV150" s="378"/>
      <c r="BW150" s="378"/>
      <c r="BX150" s="378"/>
      <c r="BY150" s="124" t="str">
        <f>IF(N103&lt;1,"",RIGHT(N103,1))</f>
        <v>0</v>
      </c>
      <c r="BZ150" s="122"/>
      <c r="CA150" s="122"/>
      <c r="CB150" s="142"/>
      <c r="CC150" s="378" t="str">
        <f>IF(LEN(P103)&lt;=2,"",IF(LEN(P103)&gt;=4,"",IF(LEN(P103)=3,LEFT(P103,1))))</f>
        <v>0</v>
      </c>
      <c r="CD150" s="378"/>
      <c r="CE150" s="378"/>
      <c r="CF150" s="378"/>
      <c r="CG150" s="377" t="str">
        <f>IF(LEN(P103)&lt;=1,"",IF(LEN(P103)&gt;=4,"",IF(LEN(P103)=3,MID(P103,2,1),IF(LEN(P103)=2,LEFT(P103,1)))))</f>
        <v>0</v>
      </c>
      <c r="CH150" s="378"/>
      <c r="CI150" s="378"/>
      <c r="CJ150" s="378"/>
      <c r="CK150" s="377" t="str">
        <f>IF(P103&lt;1,"",RIGHT(P103,1))</f>
        <v>0</v>
      </c>
      <c r="CL150" s="378"/>
      <c r="CM150" s="378"/>
      <c r="CN150" s="378"/>
      <c r="CO150" s="138" t="s">
        <v>122</v>
      </c>
      <c r="CP150" s="139"/>
      <c r="CQ150" s="139"/>
      <c r="CR150" s="140"/>
      <c r="CS150" s="139" t="s">
        <v>124</v>
      </c>
      <c r="CT150" s="139"/>
      <c r="CU150" s="139"/>
      <c r="CV150" s="139"/>
      <c r="CW150" s="141" t="s">
        <v>125</v>
      </c>
      <c r="CX150" s="139"/>
      <c r="CY150" s="139"/>
      <c r="CZ150" s="139"/>
      <c r="DA150" s="141" t="s">
        <v>126</v>
      </c>
      <c r="DB150" s="139"/>
      <c r="DC150" s="139"/>
      <c r="DD150" s="140"/>
      <c r="DE150" s="139" t="s">
        <v>127</v>
      </c>
      <c r="DF150" s="139"/>
      <c r="DG150" s="139"/>
      <c r="DH150" s="139"/>
      <c r="DI150" s="141" t="s">
        <v>128</v>
      </c>
      <c r="DJ150" s="139"/>
      <c r="DK150" s="139"/>
      <c r="DL150" s="139"/>
      <c r="DM150" s="124" t="str">
        <f>IF(Z103&lt;1,"",RIGHT(Z103,1))</f>
        <v>0</v>
      </c>
      <c r="DN150" s="122"/>
      <c r="DO150" s="122"/>
      <c r="DP150" s="142"/>
      <c r="DQ150" s="122" t="str">
        <f>IF(LEN(AB103)&lt;=2,"",IF(LEN(AB103)&gt;=4,"",IF(LEN(AB103)=3,LEFT(AB103,1))))</f>
        <v>0</v>
      </c>
      <c r="DR150" s="122"/>
      <c r="DS150" s="122"/>
      <c r="DT150" s="122"/>
      <c r="DU150" s="124" t="str">
        <f>IF(LEN(AB103)&lt;=1,"",IF(LEN(AB103)&gt;=4,"",IF(LEN(AB103)=3,MID(AB103,2,1),IF(LEN(AB103)=2,LEFT(AB103,1)))))</f>
        <v>0</v>
      </c>
      <c r="DV150" s="122"/>
      <c r="DW150" s="122"/>
      <c r="DX150" s="122"/>
      <c r="DY150" s="124" t="str">
        <f>IF(AB103&lt;1,"",RIGHT(AB103,1))</f>
        <v>0</v>
      </c>
      <c r="DZ150" s="122"/>
      <c r="EA150" s="122"/>
      <c r="EB150" s="126"/>
    </row>
    <row r="151" spans="2:156" ht="18.75" customHeight="1" thickBot="1" x14ac:dyDescent="0.25">
      <c r="B151" s="388"/>
      <c r="C151" s="389"/>
      <c r="D151" s="389"/>
      <c r="E151" s="389"/>
      <c r="F151" s="389"/>
      <c r="G151" s="389"/>
      <c r="H151" s="389"/>
      <c r="I151" s="389"/>
      <c r="J151" s="389"/>
      <c r="K151" s="390"/>
      <c r="L151" s="155"/>
      <c r="M151" s="155"/>
      <c r="N151" s="157"/>
      <c r="O151" s="155"/>
      <c r="P151" s="157"/>
      <c r="Q151" s="159"/>
      <c r="R151" s="369" t="s">
        <v>123</v>
      </c>
      <c r="S151" s="370"/>
      <c r="T151" s="370"/>
      <c r="U151" s="370"/>
      <c r="V151" s="370"/>
      <c r="W151" s="371"/>
      <c r="X151" s="164"/>
      <c r="Y151" s="164"/>
      <c r="Z151" s="166"/>
      <c r="AA151" s="164"/>
      <c r="AB151" s="166"/>
      <c r="AC151" s="168"/>
      <c r="AD151" s="170"/>
      <c r="AE151" s="170"/>
      <c r="AF151" s="172"/>
      <c r="AG151" s="170"/>
      <c r="AH151" s="172"/>
      <c r="AI151" s="174"/>
      <c r="AJ151" s="2"/>
      <c r="AK151" s="398"/>
      <c r="AL151" s="399"/>
      <c r="AM151" s="399"/>
      <c r="AN151" s="399"/>
      <c r="AO151" s="399"/>
      <c r="AP151" s="399"/>
      <c r="AQ151" s="399"/>
      <c r="AR151" s="399"/>
      <c r="AS151" s="399"/>
      <c r="AT151" s="399"/>
      <c r="AU151" s="399"/>
      <c r="AV151" s="399"/>
      <c r="AW151" s="399"/>
      <c r="AX151" s="399"/>
      <c r="AY151" s="399"/>
      <c r="AZ151" s="400"/>
      <c r="BA151" s="372"/>
      <c r="BB151" s="373"/>
      <c r="BC151" s="373"/>
      <c r="BD151" s="373"/>
      <c r="BE151" s="374" t="str">
        <f>IF(LEN(L103)&lt;=2,"",IF(LEN(L103)&gt;=4,"",IF(LEN(L103)=3,LEFT(L103,1))))</f>
        <v/>
      </c>
      <c r="BF151" s="373"/>
      <c r="BG151" s="373"/>
      <c r="BH151" s="375"/>
      <c r="BI151" s="376" t="str">
        <f>IF(LEN(L103)&lt;=1,"",IF(LEN(L103)&gt;=4,"",IF(LEN(L103)=3,MID(L103,2,1),IF(LEN(L103)=2,LEFT(L103,1)))))</f>
        <v/>
      </c>
      <c r="BJ151" s="373"/>
      <c r="BK151" s="373"/>
      <c r="BL151" s="375"/>
      <c r="BM151" s="379"/>
      <c r="BN151" s="380"/>
      <c r="BO151" s="380"/>
      <c r="BP151" s="374"/>
      <c r="BQ151" s="380"/>
      <c r="BR151" s="380"/>
      <c r="BS151" s="380"/>
      <c r="BT151" s="380"/>
      <c r="BU151" s="379"/>
      <c r="BV151" s="380"/>
      <c r="BW151" s="380"/>
      <c r="BX151" s="380"/>
      <c r="BY151" s="379"/>
      <c r="BZ151" s="380"/>
      <c r="CA151" s="380"/>
      <c r="CB151" s="374"/>
      <c r="CC151" s="380"/>
      <c r="CD151" s="380"/>
      <c r="CE151" s="380"/>
      <c r="CF151" s="380"/>
      <c r="CG151" s="379"/>
      <c r="CH151" s="380"/>
      <c r="CI151" s="380"/>
      <c r="CJ151" s="380"/>
      <c r="CK151" s="379"/>
      <c r="CL151" s="380"/>
      <c r="CM151" s="380"/>
      <c r="CN151" s="380"/>
      <c r="CO151" s="136"/>
      <c r="CP151" s="137"/>
      <c r="CQ151" s="137"/>
      <c r="CR151" s="137"/>
      <c r="CS151" s="133" t="str">
        <f>IF(LEN(X103)&lt;=2,"",IF(LEN(X103)&gt;=4,"",IF(LEN(X103)=3,LEFT(X103,1))))</f>
        <v/>
      </c>
      <c r="CT151" s="132"/>
      <c r="CU151" s="132"/>
      <c r="CV151" s="134"/>
      <c r="CW151" s="135" t="str">
        <f>IF(LEN(X103)&lt;=1,"",IF(LEN(X103)&gt;=4,"",IF(LEN(X103)=3,MID(X103,2,1),IF(LEN(X103)=2,LEFT(X103,1)))))</f>
        <v/>
      </c>
      <c r="CX151" s="132"/>
      <c r="CY151" s="132"/>
      <c r="CZ151" s="134"/>
      <c r="DA151" s="135" t="str">
        <f>IF(X103&lt;1,"",RIGHT(X103,1))</f>
        <v>2</v>
      </c>
      <c r="DB151" s="132"/>
      <c r="DC151" s="132"/>
      <c r="DD151" s="132"/>
      <c r="DE151" s="133" t="str">
        <f>IF(LEN(Z103)&lt;=2,"",IF(LEN(Z103)&gt;=4,"",IF(LEN(Z103)=3,LEFT(Z103,1))))</f>
        <v>0</v>
      </c>
      <c r="DF151" s="132"/>
      <c r="DG151" s="132"/>
      <c r="DH151" s="134"/>
      <c r="DI151" s="135" t="str">
        <f>IF(LEN(Z103)&lt;=1,"",IF(LEN(Z103)&gt;=4,"",IF(LEN(Z103)=3,MID(Z103,2,1),IF(LEN(Z103)=2,LEFT(Z103,1)))))</f>
        <v>0</v>
      </c>
      <c r="DJ151" s="132"/>
      <c r="DK151" s="132"/>
      <c r="DL151" s="134"/>
      <c r="DM151" s="125"/>
      <c r="DN151" s="123"/>
      <c r="DO151" s="123"/>
      <c r="DP151" s="133"/>
      <c r="DQ151" s="123"/>
      <c r="DR151" s="123"/>
      <c r="DS151" s="123"/>
      <c r="DT151" s="123"/>
      <c r="DU151" s="125"/>
      <c r="DV151" s="123"/>
      <c r="DW151" s="123"/>
      <c r="DX151" s="123"/>
      <c r="DY151" s="125"/>
      <c r="DZ151" s="123"/>
      <c r="EA151" s="123"/>
      <c r="EB151" s="127"/>
      <c r="EG151" s="4"/>
    </row>
    <row r="152" spans="2:156" ht="11.25" customHeight="1" x14ac:dyDescent="0.15">
      <c r="B152" s="114" t="s">
        <v>28</v>
      </c>
      <c r="C152" s="114"/>
      <c r="D152" s="116" t="s">
        <v>29</v>
      </c>
      <c r="E152" s="116"/>
      <c r="F152" s="116"/>
      <c r="G152" s="116"/>
      <c r="H152" s="116"/>
      <c r="I152" s="116"/>
      <c r="J152" s="116"/>
      <c r="K152" s="116"/>
      <c r="L152" s="116"/>
      <c r="M152" s="116"/>
      <c r="N152" s="116"/>
      <c r="O152" s="116"/>
      <c r="P152" s="116"/>
      <c r="Q152" s="116"/>
      <c r="R152" s="116"/>
      <c r="S152" s="2"/>
      <c r="T152" s="2"/>
      <c r="U152" s="2"/>
      <c r="V152" s="2"/>
      <c r="W152" s="2"/>
      <c r="X152" s="21"/>
      <c r="Y152" s="21"/>
      <c r="Z152" s="21"/>
      <c r="AA152" s="21"/>
      <c r="AB152" s="21"/>
      <c r="AC152" s="21"/>
      <c r="AD152" s="21"/>
      <c r="AE152" s="2"/>
      <c r="AF152" s="2"/>
      <c r="AG152" s="2"/>
      <c r="AH152" s="2"/>
      <c r="AI152" s="2"/>
      <c r="AJ152" s="2"/>
      <c r="AK152" s="2"/>
      <c r="AL152" s="2"/>
      <c r="AM152" s="2"/>
      <c r="AN152" s="2"/>
      <c r="AO152" s="2"/>
      <c r="AP152" s="2"/>
      <c r="AQ152" s="2"/>
      <c r="AR152" s="2"/>
      <c r="AS152" s="2"/>
      <c r="AT152" s="2"/>
      <c r="AU152" s="2"/>
      <c r="AV152" s="2"/>
      <c r="AW152" s="21"/>
      <c r="AX152" s="21"/>
      <c r="AY152" s="21"/>
      <c r="AZ152" s="21"/>
      <c r="BA152" s="21"/>
      <c r="BB152" s="21"/>
      <c r="BC152" s="21"/>
      <c r="BD152" s="21"/>
      <c r="BE152" s="21"/>
      <c r="BF152" s="21"/>
      <c r="BG152" s="21"/>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row>
    <row r="153" spans="2:156" ht="11.25" customHeight="1" x14ac:dyDescent="0.15">
      <c r="B153" s="115"/>
      <c r="C153" s="115"/>
      <c r="D153" s="116"/>
      <c r="E153" s="116"/>
      <c r="F153" s="116"/>
      <c r="G153" s="116"/>
      <c r="H153" s="116"/>
      <c r="I153" s="116"/>
      <c r="J153" s="116"/>
      <c r="K153" s="116"/>
      <c r="L153" s="116"/>
      <c r="M153" s="116"/>
      <c r="N153" s="116"/>
      <c r="O153" s="116"/>
      <c r="P153" s="116"/>
      <c r="Q153" s="116"/>
      <c r="R153" s="116"/>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EA153" s="2"/>
      <c r="EB153" s="2"/>
    </row>
    <row r="154" spans="2:156" ht="15.75" customHeight="1" x14ac:dyDescent="0.15">
      <c r="N154" s="2"/>
      <c r="O154" s="2"/>
      <c r="P154" s="2"/>
      <c r="Q154" s="2"/>
      <c r="R154" s="2"/>
      <c r="S154" s="2"/>
      <c r="T154" s="2"/>
      <c r="U154" s="2"/>
      <c r="V154" s="2"/>
      <c r="W154" s="2"/>
      <c r="X154" s="2"/>
      <c r="Y154" s="2"/>
      <c r="Z154" s="2"/>
      <c r="AA154" s="2"/>
      <c r="AB154" s="2"/>
      <c r="AC154" s="2"/>
      <c r="AD154" s="2"/>
      <c r="AE154" s="2"/>
      <c r="AF154" s="2"/>
      <c r="AG154" s="2"/>
      <c r="AH154" s="2"/>
      <c r="AI154" s="2"/>
      <c r="AJ154" s="2"/>
      <c r="AK154" s="24"/>
      <c r="AL154" s="24"/>
      <c r="AM154" s="24"/>
      <c r="AN154" s="24"/>
      <c r="AO154" s="24"/>
      <c r="AP154" s="24"/>
      <c r="AQ154" s="24"/>
      <c r="AR154" s="24"/>
      <c r="AS154" s="24"/>
      <c r="AT154" s="24"/>
      <c r="AU154" s="24"/>
      <c r="AV154" s="24"/>
      <c r="AW154" s="24"/>
      <c r="AX154" s="24"/>
      <c r="AY154" s="24"/>
      <c r="AZ154" s="24"/>
      <c r="BA154" s="24"/>
      <c r="BB154" s="24"/>
      <c r="BC154" s="24"/>
      <c r="BD154" s="24"/>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Y154" s="2"/>
      <c r="DZ154" s="2"/>
      <c r="EA154" s="2"/>
      <c r="EB154" s="2"/>
    </row>
    <row r="155" spans="2:156" ht="11.25" customHeight="1" x14ac:dyDescent="0.15">
      <c r="N155" s="21"/>
      <c r="O155" s="2"/>
      <c r="P155" s="2"/>
      <c r="Q155" s="21"/>
      <c r="R155" s="2"/>
      <c r="S155" s="2"/>
      <c r="T155" s="2"/>
      <c r="U155" s="2"/>
      <c r="V155" s="2"/>
      <c r="W155" s="2"/>
      <c r="X155" s="333" t="s">
        <v>0</v>
      </c>
      <c r="Y155" s="333"/>
      <c r="Z155" s="333"/>
      <c r="AA155" s="333"/>
      <c r="AB155" s="333"/>
      <c r="AC155" s="333"/>
      <c r="AD155" s="333"/>
      <c r="AE155" s="333"/>
      <c r="AF155" s="333"/>
      <c r="AG155" s="333"/>
      <c r="AH155" s="2"/>
      <c r="AI155" s="2"/>
      <c r="AJ155" s="2"/>
      <c r="AK155" s="2"/>
      <c r="AL155" s="2"/>
      <c r="AM155" s="2"/>
      <c r="AN155" s="2"/>
      <c r="AO155" s="2"/>
      <c r="AP155" s="2"/>
      <c r="AQ155" s="2"/>
      <c r="AR155" s="2"/>
      <c r="AS155" s="2"/>
      <c r="AT155" s="2"/>
      <c r="AU155" s="2"/>
      <c r="AV155" s="3"/>
      <c r="AW155" s="3"/>
      <c r="AX155" s="2"/>
      <c r="AY155" s="2"/>
      <c r="AZ155" s="2"/>
      <c r="BA155" s="2"/>
      <c r="BB155" s="2"/>
      <c r="BC155" s="2"/>
      <c r="BD155" s="2"/>
      <c r="BE155" s="2"/>
      <c r="BF155" s="2"/>
      <c r="BG155" s="2"/>
      <c r="BH155" s="2"/>
      <c r="BI155" s="4"/>
      <c r="BJ155" s="4"/>
      <c r="BK155" s="5"/>
      <c r="BL155" s="333" t="s">
        <v>66</v>
      </c>
      <c r="BM155" s="333"/>
      <c r="BN155" s="333"/>
      <c r="BO155" s="333"/>
      <c r="BP155" s="333"/>
      <c r="BQ155" s="333"/>
      <c r="BR155" s="333"/>
      <c r="BS155" s="333"/>
      <c r="BT155" s="333"/>
      <c r="BU155" s="333"/>
      <c r="BV155" s="333"/>
      <c r="BW155" s="333"/>
      <c r="BX155" s="333"/>
      <c r="BY155" s="333"/>
      <c r="BZ155" s="333"/>
      <c r="CA155" s="333"/>
      <c r="CB155" s="333"/>
      <c r="CC155" s="333"/>
      <c r="CD155" s="333"/>
      <c r="CE155" s="333"/>
      <c r="CF155" s="333"/>
      <c r="CG155" s="333"/>
      <c r="CH155" s="333"/>
      <c r="CI155" s="333"/>
      <c r="CJ155" s="333"/>
      <c r="CK155" s="333"/>
      <c r="CL155" s="333"/>
      <c r="CM155" s="333"/>
      <c r="CN155" s="333"/>
      <c r="CO155" s="333"/>
      <c r="CP155" s="333"/>
      <c r="CQ155" s="333"/>
      <c r="CR155" s="333"/>
      <c r="CS155" s="333"/>
      <c r="CT155" s="333"/>
      <c r="CU155" s="333"/>
      <c r="CV155" s="333"/>
      <c r="CW155" s="333"/>
      <c r="CX155" s="333"/>
      <c r="CY155" s="333"/>
      <c r="CZ155" s="333"/>
      <c r="DA155" s="333"/>
      <c r="DB155" s="5"/>
      <c r="DC155" s="5"/>
      <c r="DD155" s="368" t="s">
        <v>108</v>
      </c>
      <c r="DE155" s="368"/>
      <c r="DF155" s="368"/>
      <c r="DG155" s="368"/>
      <c r="DH155" s="368"/>
      <c r="DI155" s="368"/>
      <c r="DJ155" s="368"/>
      <c r="DK155" s="368"/>
      <c r="DL155" s="368"/>
      <c r="DM155" s="368"/>
      <c r="DN155" s="368"/>
      <c r="DO155" s="368"/>
      <c r="DP155" s="368"/>
      <c r="DQ155" s="368"/>
      <c r="DR155" s="368"/>
      <c r="DS155" s="368"/>
      <c r="DT155" s="368"/>
      <c r="DU155" s="368"/>
      <c r="DV155" s="368"/>
      <c r="DW155" s="368"/>
      <c r="DX155" s="368"/>
      <c r="DY155" s="368"/>
      <c r="DZ155" s="368"/>
      <c r="EA155" s="368"/>
      <c r="EB155" s="368"/>
    </row>
    <row r="156" spans="2:156" ht="9.75" customHeight="1" thickBot="1" x14ac:dyDescent="0.2">
      <c r="B156" s="336" t="s">
        <v>3</v>
      </c>
      <c r="C156" s="336"/>
      <c r="D156" s="336"/>
      <c r="E156" s="338" t="s">
        <v>63</v>
      </c>
      <c r="F156" s="338"/>
      <c r="G156" s="338"/>
      <c r="H156" s="338"/>
      <c r="I156" s="338"/>
      <c r="J156" s="338"/>
      <c r="K156" s="338"/>
      <c r="L156" s="340" t="s">
        <v>4</v>
      </c>
      <c r="M156" s="340"/>
      <c r="N156" s="2"/>
      <c r="O156" s="2"/>
      <c r="P156" s="2"/>
      <c r="Q156" s="2"/>
      <c r="R156" s="2"/>
      <c r="S156" s="2"/>
      <c r="T156" s="2"/>
      <c r="U156" s="2"/>
      <c r="V156" s="2"/>
      <c r="W156" s="2"/>
      <c r="X156" s="334"/>
      <c r="Y156" s="334"/>
      <c r="Z156" s="334"/>
      <c r="AA156" s="334"/>
      <c r="AB156" s="334"/>
      <c r="AC156" s="334"/>
      <c r="AD156" s="334"/>
      <c r="AE156" s="334"/>
      <c r="AF156" s="334"/>
      <c r="AG156" s="334"/>
      <c r="AH156" s="2"/>
      <c r="AI156" s="2"/>
      <c r="AJ156" s="2"/>
      <c r="AK156" s="2"/>
      <c r="AL156" s="2"/>
      <c r="AM156" s="2"/>
      <c r="AN156" s="2"/>
      <c r="AO156" s="2"/>
      <c r="AP156" s="2"/>
      <c r="AQ156" s="2"/>
      <c r="AR156" s="2"/>
      <c r="AS156" s="2"/>
      <c r="AT156" s="2"/>
      <c r="AU156" s="2"/>
      <c r="AV156" s="3"/>
      <c r="AW156" s="3"/>
      <c r="AX156" s="2"/>
      <c r="AY156" s="2"/>
      <c r="AZ156" s="2"/>
      <c r="BA156" s="2"/>
      <c r="BB156" s="2"/>
      <c r="BC156" s="2"/>
      <c r="BD156" s="2"/>
      <c r="BE156" s="2"/>
      <c r="BF156" s="2"/>
      <c r="BG156" s="2"/>
      <c r="BH156" s="2"/>
      <c r="BI156" s="5"/>
      <c r="BJ156" s="5"/>
      <c r="BK156" s="5"/>
      <c r="BL156" s="335"/>
      <c r="BM156" s="335"/>
      <c r="BN156" s="335"/>
      <c r="BO156" s="335"/>
      <c r="BP156" s="335"/>
      <c r="BQ156" s="335"/>
      <c r="BR156" s="335"/>
      <c r="BS156" s="335"/>
      <c r="BT156" s="335"/>
      <c r="BU156" s="335"/>
      <c r="BV156" s="335"/>
      <c r="BW156" s="335"/>
      <c r="BX156" s="335"/>
      <c r="BY156" s="335"/>
      <c r="BZ156" s="335"/>
      <c r="CA156" s="335"/>
      <c r="CB156" s="335"/>
      <c r="CC156" s="335"/>
      <c r="CD156" s="335"/>
      <c r="CE156" s="335"/>
      <c r="CF156" s="335"/>
      <c r="CG156" s="335"/>
      <c r="CH156" s="335"/>
      <c r="CI156" s="335"/>
      <c r="CJ156" s="335"/>
      <c r="CK156" s="335"/>
      <c r="CL156" s="335"/>
      <c r="CM156" s="335"/>
      <c r="CN156" s="335"/>
      <c r="CO156" s="335"/>
      <c r="CP156" s="335"/>
      <c r="CQ156" s="335"/>
      <c r="CR156" s="335"/>
      <c r="CS156" s="335"/>
      <c r="CT156" s="335"/>
      <c r="CU156" s="335"/>
      <c r="CV156" s="335"/>
      <c r="CW156" s="335"/>
      <c r="CX156" s="335"/>
      <c r="CY156" s="335"/>
      <c r="CZ156" s="335"/>
      <c r="DA156" s="335"/>
      <c r="DB156" s="5"/>
      <c r="DC156" s="5"/>
      <c r="DD156" s="368"/>
      <c r="DE156" s="368"/>
      <c r="DF156" s="368"/>
      <c r="DG156" s="368"/>
      <c r="DH156" s="368"/>
      <c r="DI156" s="368"/>
      <c r="DJ156" s="368"/>
      <c r="DK156" s="368"/>
      <c r="DL156" s="368"/>
      <c r="DM156" s="368"/>
      <c r="DN156" s="368"/>
      <c r="DO156" s="368"/>
      <c r="DP156" s="368"/>
      <c r="DQ156" s="368"/>
      <c r="DR156" s="368"/>
      <c r="DS156" s="368"/>
      <c r="DT156" s="368"/>
      <c r="DU156" s="368"/>
      <c r="DV156" s="368"/>
      <c r="DW156" s="368"/>
      <c r="DX156" s="368"/>
      <c r="DY156" s="368"/>
      <c r="DZ156" s="368"/>
      <c r="EA156" s="368"/>
      <c r="EB156" s="368"/>
    </row>
    <row r="157" spans="2:156" ht="4.5" customHeight="1" thickTop="1" x14ac:dyDescent="0.15">
      <c r="B157" s="336"/>
      <c r="C157" s="336"/>
      <c r="D157" s="336"/>
      <c r="E157" s="338"/>
      <c r="F157" s="338"/>
      <c r="G157" s="338"/>
      <c r="H157" s="338"/>
      <c r="I157" s="338"/>
      <c r="J157" s="338"/>
      <c r="K157" s="338"/>
      <c r="L157" s="340"/>
      <c r="M157" s="340"/>
      <c r="N157" s="2"/>
      <c r="O157" s="2"/>
      <c r="P157" s="2"/>
      <c r="Q157" s="2"/>
      <c r="R157" s="2"/>
      <c r="S157" s="2"/>
      <c r="T157" s="2"/>
      <c r="U157" s="2"/>
      <c r="V157" s="2"/>
      <c r="W157" s="2"/>
      <c r="X157" s="342" t="s">
        <v>1</v>
      </c>
      <c r="Y157" s="342"/>
      <c r="Z157" s="342"/>
      <c r="AA157" s="342"/>
      <c r="AB157" s="342"/>
      <c r="AC157" s="342"/>
      <c r="AD157" s="342"/>
      <c r="AE157" s="342"/>
      <c r="AF157" s="342"/>
      <c r="AG157" s="342"/>
      <c r="AH157" s="2"/>
      <c r="AI157" s="2"/>
      <c r="AJ157" s="2"/>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row>
    <row r="158" spans="2:156" ht="4.5" customHeight="1" x14ac:dyDescent="0.15">
      <c r="B158" s="336"/>
      <c r="C158" s="336"/>
      <c r="D158" s="336"/>
      <c r="E158" s="338"/>
      <c r="F158" s="338"/>
      <c r="G158" s="338"/>
      <c r="H158" s="338"/>
      <c r="I158" s="338"/>
      <c r="J158" s="338"/>
      <c r="K158" s="338"/>
      <c r="L158" s="340"/>
      <c r="M158" s="340"/>
      <c r="N158" s="7"/>
      <c r="O158" s="2"/>
      <c r="P158" s="2"/>
      <c r="Q158" s="2"/>
      <c r="R158" s="2"/>
      <c r="S158" s="2"/>
      <c r="T158" s="2"/>
      <c r="U158" s="2"/>
      <c r="V158" s="2"/>
      <c r="W158" s="2"/>
      <c r="X158" s="114"/>
      <c r="Y158" s="114"/>
      <c r="Z158" s="114"/>
      <c r="AA158" s="114"/>
      <c r="AB158" s="114"/>
      <c r="AC158" s="114"/>
      <c r="AD158" s="114"/>
      <c r="AE158" s="114"/>
      <c r="AF158" s="114"/>
      <c r="AG158" s="114"/>
      <c r="AH158" s="2"/>
      <c r="AI158" s="2"/>
      <c r="AJ158" s="2"/>
      <c r="AK158" s="343" t="s">
        <v>38</v>
      </c>
      <c r="AL158" s="343"/>
      <c r="AM158" s="343"/>
      <c r="AN158" s="343"/>
      <c r="AO158" s="343"/>
      <c r="AP158" s="343"/>
      <c r="AQ158" s="343"/>
      <c r="AR158" s="343"/>
      <c r="AS158" s="343"/>
      <c r="AT158" s="343"/>
      <c r="AU158" s="343" t="s">
        <v>60</v>
      </c>
      <c r="AV158" s="343"/>
      <c r="AW158" s="343"/>
      <c r="AX158" s="343"/>
      <c r="AY158" s="343"/>
      <c r="AZ158" s="343"/>
      <c r="BA158" s="343"/>
      <c r="BB158" s="343"/>
      <c r="BC158" s="343"/>
      <c r="BD158" s="343"/>
      <c r="BE158" s="343"/>
      <c r="BF158" s="343"/>
      <c r="BG158" s="343"/>
      <c r="BH158" s="343"/>
      <c r="BI158" s="343"/>
      <c r="BJ158" s="343"/>
      <c r="BK158" s="343"/>
      <c r="BL158" s="343"/>
      <c r="BM158" s="343"/>
      <c r="BN158" s="343"/>
      <c r="BO158" s="343"/>
      <c r="BP158" s="343"/>
      <c r="BQ158" s="343"/>
      <c r="BR158" s="343"/>
      <c r="BS158" s="343"/>
      <c r="BT158" s="343"/>
      <c r="BU158" s="343"/>
      <c r="BV158" s="343"/>
      <c r="BW158" s="343" t="s">
        <v>61</v>
      </c>
      <c r="BX158" s="343"/>
      <c r="BY158" s="343"/>
      <c r="BZ158" s="343"/>
      <c r="CA158" s="343"/>
      <c r="CB158" s="343"/>
      <c r="CC158" s="343"/>
      <c r="CD158" s="343"/>
      <c r="CE158" s="343"/>
      <c r="CF158" s="343"/>
      <c r="CG158" s="343" t="s">
        <v>40</v>
      </c>
      <c r="CH158" s="343"/>
      <c r="CI158" s="343"/>
      <c r="CJ158" s="343"/>
      <c r="CK158" s="343"/>
      <c r="CL158" s="343"/>
      <c r="CM158" s="343"/>
      <c r="CN158" s="343"/>
      <c r="CO158" s="343"/>
      <c r="CP158" s="343"/>
      <c r="CQ158" s="343"/>
      <c r="CR158" s="343"/>
      <c r="CS158" s="343"/>
      <c r="CT158" s="343"/>
      <c r="CU158" s="343"/>
      <c r="CV158" s="343"/>
      <c r="CW158" s="343"/>
      <c r="CX158" s="343"/>
      <c r="CY158" s="343"/>
      <c r="CZ158" s="343"/>
      <c r="DA158" s="343"/>
      <c r="DB158" s="343"/>
      <c r="DC158" s="343"/>
      <c r="DD158" s="343"/>
      <c r="DE158" s="343"/>
      <c r="DF158" s="343"/>
      <c r="DG158" s="343"/>
      <c r="DH158" s="343"/>
      <c r="DI158" s="343"/>
      <c r="DJ158" s="343"/>
      <c r="DK158" s="343"/>
      <c r="DL158" s="343"/>
      <c r="DM158" s="343"/>
      <c r="DN158" s="343"/>
      <c r="DO158" s="343"/>
      <c r="DP158" s="343"/>
      <c r="DQ158" s="343"/>
      <c r="DR158" s="343"/>
      <c r="DS158" s="343" t="s">
        <v>62</v>
      </c>
      <c r="DT158" s="343"/>
      <c r="DU158" s="343"/>
      <c r="DV158" s="343"/>
      <c r="DW158" s="343"/>
      <c r="DX158" s="343"/>
      <c r="DY158" s="343"/>
      <c r="DZ158" s="343"/>
      <c r="EA158" s="343"/>
      <c r="EB158" s="343"/>
    </row>
    <row r="159" spans="2:156" ht="4.5" customHeight="1" x14ac:dyDescent="0.15">
      <c r="B159" s="336"/>
      <c r="C159" s="336"/>
      <c r="D159" s="336"/>
      <c r="E159" s="338"/>
      <c r="F159" s="338"/>
      <c r="G159" s="338"/>
      <c r="H159" s="338"/>
      <c r="I159" s="338"/>
      <c r="J159" s="338"/>
      <c r="K159" s="338"/>
      <c r="L159" s="340"/>
      <c r="M159" s="340"/>
      <c r="N159" s="2"/>
      <c r="O159" s="2"/>
      <c r="P159" s="2"/>
      <c r="Q159" s="2"/>
      <c r="R159" s="18"/>
      <c r="S159" s="2"/>
      <c r="T159" s="2"/>
      <c r="U159" s="2"/>
      <c r="V159" s="2"/>
      <c r="W159" s="2"/>
      <c r="X159" s="114"/>
      <c r="Y159" s="114"/>
      <c r="Z159" s="114"/>
      <c r="AA159" s="114"/>
      <c r="AB159" s="114"/>
      <c r="AC159" s="114"/>
      <c r="AD159" s="114"/>
      <c r="AE159" s="114"/>
      <c r="AF159" s="114"/>
      <c r="AG159" s="114"/>
      <c r="AH159" s="2"/>
      <c r="AI159" s="2"/>
      <c r="AJ159" s="21"/>
      <c r="AK159" s="343"/>
      <c r="AL159" s="343"/>
      <c r="AM159" s="343"/>
      <c r="AN159" s="343"/>
      <c r="AO159" s="343"/>
      <c r="AP159" s="343"/>
      <c r="AQ159" s="343"/>
      <c r="AR159" s="343"/>
      <c r="AS159" s="343"/>
      <c r="AT159" s="343"/>
      <c r="AU159" s="343"/>
      <c r="AV159" s="343"/>
      <c r="AW159" s="343"/>
      <c r="AX159" s="343"/>
      <c r="AY159" s="343"/>
      <c r="AZ159" s="343"/>
      <c r="BA159" s="343"/>
      <c r="BB159" s="343"/>
      <c r="BC159" s="343"/>
      <c r="BD159" s="343"/>
      <c r="BE159" s="343"/>
      <c r="BF159" s="343"/>
      <c r="BG159" s="343"/>
      <c r="BH159" s="343"/>
      <c r="BI159" s="343"/>
      <c r="BJ159" s="343"/>
      <c r="BK159" s="343"/>
      <c r="BL159" s="343"/>
      <c r="BM159" s="343"/>
      <c r="BN159" s="343"/>
      <c r="BO159" s="343"/>
      <c r="BP159" s="343"/>
      <c r="BQ159" s="343"/>
      <c r="BR159" s="343"/>
      <c r="BS159" s="343"/>
      <c r="BT159" s="343"/>
      <c r="BU159" s="343"/>
      <c r="BV159" s="343"/>
      <c r="BW159" s="343"/>
      <c r="BX159" s="343"/>
      <c r="BY159" s="343"/>
      <c r="BZ159" s="343"/>
      <c r="CA159" s="343"/>
      <c r="CB159" s="343"/>
      <c r="CC159" s="343"/>
      <c r="CD159" s="343"/>
      <c r="CE159" s="343"/>
      <c r="CF159" s="343"/>
      <c r="CG159" s="343"/>
      <c r="CH159" s="343"/>
      <c r="CI159" s="343"/>
      <c r="CJ159" s="343"/>
      <c r="CK159" s="343"/>
      <c r="CL159" s="343"/>
      <c r="CM159" s="343"/>
      <c r="CN159" s="343"/>
      <c r="CO159" s="343"/>
      <c r="CP159" s="343"/>
      <c r="CQ159" s="343"/>
      <c r="CR159" s="343"/>
      <c r="CS159" s="343"/>
      <c r="CT159" s="343"/>
      <c r="CU159" s="343"/>
      <c r="CV159" s="343"/>
      <c r="CW159" s="343"/>
      <c r="CX159" s="343"/>
      <c r="CY159" s="343"/>
      <c r="CZ159" s="343"/>
      <c r="DA159" s="343"/>
      <c r="DB159" s="343"/>
      <c r="DC159" s="343"/>
      <c r="DD159" s="343"/>
      <c r="DE159" s="343"/>
      <c r="DF159" s="343"/>
      <c r="DG159" s="343"/>
      <c r="DH159" s="343"/>
      <c r="DI159" s="343"/>
      <c r="DJ159" s="343"/>
      <c r="DK159" s="343"/>
      <c r="DL159" s="343"/>
      <c r="DM159" s="343"/>
      <c r="DN159" s="343"/>
      <c r="DO159" s="343"/>
      <c r="DP159" s="343"/>
      <c r="DQ159" s="343"/>
      <c r="DR159" s="343"/>
      <c r="DS159" s="343"/>
      <c r="DT159" s="343"/>
      <c r="DU159" s="343"/>
      <c r="DV159" s="343"/>
      <c r="DW159" s="343"/>
      <c r="DX159" s="343"/>
      <c r="DY159" s="343"/>
      <c r="DZ159" s="343"/>
      <c r="EA159" s="343"/>
      <c r="EB159" s="343"/>
      <c r="EC159" s="4"/>
    </row>
    <row r="160" spans="2:156" ht="4.5" customHeight="1" x14ac:dyDescent="0.15">
      <c r="B160" s="336"/>
      <c r="C160" s="336"/>
      <c r="D160" s="336"/>
      <c r="E160" s="338"/>
      <c r="F160" s="338"/>
      <c r="G160" s="338"/>
      <c r="H160" s="338"/>
      <c r="I160" s="338"/>
      <c r="J160" s="338"/>
      <c r="K160" s="338"/>
      <c r="L160" s="340"/>
      <c r="M160" s="340"/>
      <c r="N160" s="2"/>
      <c r="O160" s="2"/>
      <c r="P160" s="2"/>
      <c r="Q160" s="2"/>
      <c r="R160" s="2"/>
      <c r="S160" s="2"/>
      <c r="T160" s="2"/>
      <c r="U160" s="2"/>
      <c r="V160" s="2"/>
      <c r="W160" s="2"/>
      <c r="X160" s="114"/>
      <c r="Y160" s="114"/>
      <c r="Z160" s="114"/>
      <c r="AA160" s="114"/>
      <c r="AB160" s="114"/>
      <c r="AC160" s="114"/>
      <c r="AD160" s="114"/>
      <c r="AE160" s="114"/>
      <c r="AF160" s="114"/>
      <c r="AG160" s="114"/>
      <c r="AH160" s="2"/>
      <c r="AI160" s="2"/>
      <c r="AJ160" s="21"/>
      <c r="AK160" s="344"/>
      <c r="AL160" s="344"/>
      <c r="AM160" s="344"/>
      <c r="AN160" s="344"/>
      <c r="AO160" s="344"/>
      <c r="AP160" s="344"/>
      <c r="AQ160" s="344"/>
      <c r="AR160" s="344"/>
      <c r="AS160" s="344"/>
      <c r="AT160" s="344"/>
      <c r="AU160" s="346"/>
      <c r="AV160" s="346"/>
      <c r="AW160" s="346"/>
      <c r="AX160" s="346"/>
      <c r="AY160" s="346"/>
      <c r="AZ160" s="346"/>
      <c r="BA160" s="346"/>
      <c r="BB160" s="346"/>
      <c r="BC160" s="346"/>
      <c r="BD160" s="346"/>
      <c r="BE160" s="346"/>
      <c r="BF160" s="346"/>
      <c r="BG160" s="346"/>
      <c r="BH160" s="346"/>
      <c r="BI160" s="346"/>
      <c r="BJ160" s="346"/>
      <c r="BK160" s="346"/>
      <c r="BL160" s="346"/>
      <c r="BM160" s="346"/>
      <c r="BN160" s="346"/>
      <c r="BO160" s="346"/>
      <c r="BP160" s="346"/>
      <c r="BQ160" s="346"/>
      <c r="BR160" s="346"/>
      <c r="BS160" s="346"/>
      <c r="BT160" s="346"/>
      <c r="BU160" s="346"/>
      <c r="BV160" s="346"/>
      <c r="BW160" s="344"/>
      <c r="BX160" s="344"/>
      <c r="BY160" s="344"/>
      <c r="BZ160" s="344"/>
      <c r="CA160" s="344"/>
      <c r="CB160" s="344"/>
      <c r="CC160" s="344"/>
      <c r="CD160" s="344"/>
      <c r="CE160" s="344"/>
      <c r="CF160" s="344"/>
      <c r="CG160" s="344"/>
      <c r="CH160" s="344"/>
      <c r="CI160" s="344"/>
      <c r="CJ160" s="344"/>
      <c r="CK160" s="344"/>
      <c r="CL160" s="344"/>
      <c r="CM160" s="344"/>
      <c r="CN160" s="344"/>
      <c r="CO160" s="344"/>
      <c r="CP160" s="344"/>
      <c r="CQ160" s="344"/>
      <c r="CR160" s="344"/>
      <c r="CS160" s="344"/>
      <c r="CT160" s="344"/>
      <c r="CU160" s="344"/>
      <c r="CV160" s="344"/>
      <c r="CW160" s="344"/>
      <c r="CX160" s="344"/>
      <c r="CY160" s="344"/>
      <c r="CZ160" s="344"/>
      <c r="DA160" s="344"/>
      <c r="DB160" s="344"/>
      <c r="DC160" s="344"/>
      <c r="DD160" s="344"/>
      <c r="DE160" s="344"/>
      <c r="DF160" s="344"/>
      <c r="DG160" s="344"/>
      <c r="DH160" s="344"/>
      <c r="DI160" s="344"/>
      <c r="DJ160" s="344"/>
      <c r="DK160" s="344"/>
      <c r="DL160" s="344"/>
      <c r="DM160" s="344"/>
      <c r="DN160" s="344"/>
      <c r="DO160" s="344"/>
      <c r="DP160" s="344"/>
      <c r="DQ160" s="344"/>
      <c r="DR160" s="344"/>
      <c r="DS160" s="344"/>
      <c r="DT160" s="344"/>
      <c r="DU160" s="344"/>
      <c r="DV160" s="344"/>
      <c r="DW160" s="344"/>
      <c r="DX160" s="344"/>
      <c r="DY160" s="344"/>
      <c r="DZ160" s="344"/>
      <c r="EA160" s="344"/>
      <c r="EB160" s="344"/>
      <c r="EC160" s="4"/>
    </row>
    <row r="161" spans="2:138" ht="4.5" customHeight="1" thickBot="1" x14ac:dyDescent="0.2">
      <c r="B161" s="337"/>
      <c r="C161" s="337"/>
      <c r="D161" s="337"/>
      <c r="E161" s="339"/>
      <c r="F161" s="339"/>
      <c r="G161" s="339"/>
      <c r="H161" s="339"/>
      <c r="I161" s="339"/>
      <c r="J161" s="339"/>
      <c r="K161" s="339"/>
      <c r="L161" s="341"/>
      <c r="M161" s="341"/>
      <c r="N161" s="2"/>
      <c r="O161" s="2"/>
      <c r="P161" s="2"/>
      <c r="Q161" s="2"/>
      <c r="R161" s="2"/>
      <c r="S161" s="2"/>
      <c r="T161" s="2"/>
      <c r="U161" s="2"/>
      <c r="V161" s="2"/>
      <c r="W161" s="2"/>
      <c r="X161" s="114"/>
      <c r="Y161" s="114"/>
      <c r="Z161" s="114"/>
      <c r="AA161" s="114"/>
      <c r="AB161" s="114"/>
      <c r="AC161" s="114"/>
      <c r="AD161" s="114"/>
      <c r="AE161" s="114"/>
      <c r="AF161" s="114"/>
      <c r="AG161" s="114"/>
      <c r="AH161" s="2"/>
      <c r="AI161" s="2"/>
      <c r="AJ161" s="21"/>
      <c r="AK161" s="344"/>
      <c r="AL161" s="344"/>
      <c r="AM161" s="344"/>
      <c r="AN161" s="344"/>
      <c r="AO161" s="344"/>
      <c r="AP161" s="344"/>
      <c r="AQ161" s="344"/>
      <c r="AR161" s="344"/>
      <c r="AS161" s="344"/>
      <c r="AT161" s="344"/>
      <c r="AU161" s="346"/>
      <c r="AV161" s="346"/>
      <c r="AW161" s="346"/>
      <c r="AX161" s="346"/>
      <c r="AY161" s="346"/>
      <c r="AZ161" s="346"/>
      <c r="BA161" s="346"/>
      <c r="BB161" s="346"/>
      <c r="BC161" s="346"/>
      <c r="BD161" s="346"/>
      <c r="BE161" s="346"/>
      <c r="BF161" s="346"/>
      <c r="BG161" s="346"/>
      <c r="BH161" s="346"/>
      <c r="BI161" s="346"/>
      <c r="BJ161" s="346"/>
      <c r="BK161" s="346"/>
      <c r="BL161" s="346"/>
      <c r="BM161" s="346"/>
      <c r="BN161" s="346"/>
      <c r="BO161" s="346"/>
      <c r="BP161" s="346"/>
      <c r="BQ161" s="346"/>
      <c r="BR161" s="346"/>
      <c r="BS161" s="346"/>
      <c r="BT161" s="346"/>
      <c r="BU161" s="346"/>
      <c r="BV161" s="346"/>
      <c r="BW161" s="344"/>
      <c r="BX161" s="344"/>
      <c r="BY161" s="344"/>
      <c r="BZ161" s="344"/>
      <c r="CA161" s="344"/>
      <c r="CB161" s="344"/>
      <c r="CC161" s="344"/>
      <c r="CD161" s="344"/>
      <c r="CE161" s="344"/>
      <c r="CF161" s="344"/>
      <c r="CG161" s="344"/>
      <c r="CH161" s="344"/>
      <c r="CI161" s="344"/>
      <c r="CJ161" s="344"/>
      <c r="CK161" s="344"/>
      <c r="CL161" s="344"/>
      <c r="CM161" s="344"/>
      <c r="CN161" s="344"/>
      <c r="CO161" s="344"/>
      <c r="CP161" s="344"/>
      <c r="CQ161" s="344"/>
      <c r="CR161" s="344"/>
      <c r="CS161" s="344"/>
      <c r="CT161" s="344"/>
      <c r="CU161" s="344"/>
      <c r="CV161" s="344"/>
      <c r="CW161" s="344"/>
      <c r="CX161" s="344"/>
      <c r="CY161" s="344"/>
      <c r="CZ161" s="344"/>
      <c r="DA161" s="344"/>
      <c r="DB161" s="344"/>
      <c r="DC161" s="344"/>
      <c r="DD161" s="344"/>
      <c r="DE161" s="344"/>
      <c r="DF161" s="344"/>
      <c r="DG161" s="344"/>
      <c r="DH161" s="344"/>
      <c r="DI161" s="344"/>
      <c r="DJ161" s="344"/>
      <c r="DK161" s="344"/>
      <c r="DL161" s="344"/>
      <c r="DM161" s="344"/>
      <c r="DN161" s="344"/>
      <c r="DO161" s="344"/>
      <c r="DP161" s="344"/>
      <c r="DQ161" s="344"/>
      <c r="DR161" s="344"/>
      <c r="DS161" s="344"/>
      <c r="DT161" s="344"/>
      <c r="DU161" s="344"/>
      <c r="DV161" s="344"/>
      <c r="DW161" s="344"/>
      <c r="DX161" s="344"/>
      <c r="DY161" s="344"/>
      <c r="DZ161" s="344"/>
      <c r="EA161" s="344"/>
      <c r="EB161" s="344"/>
      <c r="EC161" s="4"/>
    </row>
    <row r="162" spans="2:138" ht="9.75" customHeight="1" thickBot="1" x14ac:dyDescent="0.2">
      <c r="N162" s="2"/>
      <c r="O162" s="2"/>
      <c r="P162" s="2"/>
      <c r="Q162" s="2"/>
      <c r="R162" s="2"/>
      <c r="S162" s="2"/>
      <c r="T162" s="2"/>
      <c r="U162" s="2"/>
      <c r="V162" s="348" t="s">
        <v>31</v>
      </c>
      <c r="W162" s="349"/>
      <c r="X162" s="349"/>
      <c r="Y162" s="349"/>
      <c r="Z162" s="349"/>
      <c r="AA162" s="354">
        <f>IF(AA114="","",AA114)</f>
        <v>2021</v>
      </c>
      <c r="AB162" s="354"/>
      <c r="AC162" s="349" t="s">
        <v>32</v>
      </c>
      <c r="AD162" s="354">
        <f>IF(AD114="","",AD114)</f>
        <v>4</v>
      </c>
      <c r="AE162" s="354"/>
      <c r="AF162" s="349" t="s">
        <v>33</v>
      </c>
      <c r="AG162" s="354">
        <f>IF(AG114="","",AG114)</f>
        <v>20</v>
      </c>
      <c r="AH162" s="354"/>
      <c r="AI162" s="637" t="s">
        <v>34</v>
      </c>
      <c r="AJ162" s="21"/>
      <c r="AK162" s="344"/>
      <c r="AL162" s="344"/>
      <c r="AM162" s="344"/>
      <c r="AN162" s="344"/>
      <c r="AO162" s="344"/>
      <c r="AP162" s="344"/>
      <c r="AQ162" s="344"/>
      <c r="AR162" s="344"/>
      <c r="AS162" s="344"/>
      <c r="AT162" s="344"/>
      <c r="AU162" s="346"/>
      <c r="AV162" s="346"/>
      <c r="AW162" s="346"/>
      <c r="AX162" s="346"/>
      <c r="AY162" s="346"/>
      <c r="AZ162" s="346"/>
      <c r="BA162" s="346"/>
      <c r="BB162" s="346"/>
      <c r="BC162" s="346"/>
      <c r="BD162" s="346"/>
      <c r="BE162" s="346"/>
      <c r="BF162" s="346"/>
      <c r="BG162" s="346"/>
      <c r="BH162" s="346"/>
      <c r="BI162" s="346"/>
      <c r="BJ162" s="346"/>
      <c r="BK162" s="346"/>
      <c r="BL162" s="346"/>
      <c r="BM162" s="346"/>
      <c r="BN162" s="346"/>
      <c r="BO162" s="346"/>
      <c r="BP162" s="346"/>
      <c r="BQ162" s="346"/>
      <c r="BR162" s="346"/>
      <c r="BS162" s="346"/>
      <c r="BT162" s="346"/>
      <c r="BU162" s="346"/>
      <c r="BV162" s="346"/>
      <c r="BW162" s="344"/>
      <c r="BX162" s="344"/>
      <c r="BY162" s="344"/>
      <c r="BZ162" s="344"/>
      <c r="CA162" s="344"/>
      <c r="CB162" s="344"/>
      <c r="CC162" s="344"/>
      <c r="CD162" s="344"/>
      <c r="CE162" s="344"/>
      <c r="CF162" s="344"/>
      <c r="CG162" s="344"/>
      <c r="CH162" s="344"/>
      <c r="CI162" s="344"/>
      <c r="CJ162" s="344"/>
      <c r="CK162" s="344"/>
      <c r="CL162" s="344"/>
      <c r="CM162" s="344"/>
      <c r="CN162" s="344"/>
      <c r="CO162" s="344"/>
      <c r="CP162" s="344"/>
      <c r="CQ162" s="344"/>
      <c r="CR162" s="344"/>
      <c r="CS162" s="344"/>
      <c r="CT162" s="344"/>
      <c r="CU162" s="344"/>
      <c r="CV162" s="344"/>
      <c r="CW162" s="344"/>
      <c r="CX162" s="344"/>
      <c r="CY162" s="344"/>
      <c r="CZ162" s="344"/>
      <c r="DA162" s="344"/>
      <c r="DB162" s="344"/>
      <c r="DC162" s="344"/>
      <c r="DD162" s="344"/>
      <c r="DE162" s="344"/>
      <c r="DF162" s="344"/>
      <c r="DG162" s="344"/>
      <c r="DH162" s="344"/>
      <c r="DI162" s="344"/>
      <c r="DJ162" s="344"/>
      <c r="DK162" s="344"/>
      <c r="DL162" s="344"/>
      <c r="DM162" s="344"/>
      <c r="DN162" s="344"/>
      <c r="DO162" s="344"/>
      <c r="DP162" s="344"/>
      <c r="DQ162" s="344"/>
      <c r="DR162" s="344"/>
      <c r="DS162" s="344"/>
      <c r="DT162" s="344"/>
      <c r="DU162" s="344"/>
      <c r="DV162" s="344"/>
      <c r="DW162" s="344"/>
      <c r="DX162" s="344"/>
      <c r="DY162" s="344"/>
      <c r="DZ162" s="344"/>
      <c r="EA162" s="344"/>
      <c r="EB162" s="344"/>
      <c r="EC162" s="4"/>
    </row>
    <row r="163" spans="2:138" ht="9.75" customHeight="1" x14ac:dyDescent="0.15">
      <c r="B163" s="357" t="s">
        <v>6</v>
      </c>
      <c r="C163" s="358"/>
      <c r="D163" s="358"/>
      <c r="E163" s="358"/>
      <c r="F163" s="359" t="str">
        <f>IF(F115="","",F115)</f>
        <v>〇〇〇〇〇〇〇〇工事</v>
      </c>
      <c r="G163" s="359"/>
      <c r="H163" s="359"/>
      <c r="I163" s="359"/>
      <c r="J163" s="359"/>
      <c r="K163" s="359"/>
      <c r="L163" s="359"/>
      <c r="M163" s="359"/>
      <c r="N163" s="359"/>
      <c r="O163" s="359"/>
      <c r="P163" s="359"/>
      <c r="Q163" s="359"/>
      <c r="R163" s="359"/>
      <c r="S163" s="360"/>
      <c r="T163" s="93"/>
      <c r="U163" s="2"/>
      <c r="V163" s="350"/>
      <c r="W163" s="351"/>
      <c r="X163" s="351"/>
      <c r="Y163" s="351"/>
      <c r="Z163" s="351"/>
      <c r="AA163" s="355"/>
      <c r="AB163" s="355"/>
      <c r="AC163" s="351"/>
      <c r="AD163" s="355"/>
      <c r="AE163" s="355"/>
      <c r="AF163" s="351"/>
      <c r="AG163" s="355"/>
      <c r="AH163" s="355"/>
      <c r="AI163" s="938"/>
      <c r="AJ163" s="21"/>
      <c r="AK163" s="344"/>
      <c r="AL163" s="344"/>
      <c r="AM163" s="344"/>
      <c r="AN163" s="344"/>
      <c r="AO163" s="344"/>
      <c r="AP163" s="344"/>
      <c r="AQ163" s="344"/>
      <c r="AR163" s="344"/>
      <c r="AS163" s="344"/>
      <c r="AT163" s="344"/>
      <c r="AU163" s="346"/>
      <c r="AV163" s="346"/>
      <c r="AW163" s="346"/>
      <c r="AX163" s="346"/>
      <c r="AY163" s="346"/>
      <c r="AZ163" s="346"/>
      <c r="BA163" s="346"/>
      <c r="BB163" s="346"/>
      <c r="BC163" s="346"/>
      <c r="BD163" s="346"/>
      <c r="BE163" s="346"/>
      <c r="BF163" s="346"/>
      <c r="BG163" s="346"/>
      <c r="BH163" s="346"/>
      <c r="BI163" s="346"/>
      <c r="BJ163" s="346"/>
      <c r="BK163" s="346"/>
      <c r="BL163" s="346"/>
      <c r="BM163" s="346"/>
      <c r="BN163" s="346"/>
      <c r="BO163" s="346"/>
      <c r="BP163" s="346"/>
      <c r="BQ163" s="346"/>
      <c r="BR163" s="346"/>
      <c r="BS163" s="346"/>
      <c r="BT163" s="346"/>
      <c r="BU163" s="346"/>
      <c r="BV163" s="346"/>
      <c r="BW163" s="344"/>
      <c r="BX163" s="344"/>
      <c r="BY163" s="344"/>
      <c r="BZ163" s="344"/>
      <c r="CA163" s="344"/>
      <c r="CB163" s="344"/>
      <c r="CC163" s="344"/>
      <c r="CD163" s="344"/>
      <c r="CE163" s="344"/>
      <c r="CF163" s="344"/>
      <c r="CG163" s="344"/>
      <c r="CH163" s="344"/>
      <c r="CI163" s="344"/>
      <c r="CJ163" s="344"/>
      <c r="CK163" s="344"/>
      <c r="CL163" s="344"/>
      <c r="CM163" s="344"/>
      <c r="CN163" s="344"/>
      <c r="CO163" s="344"/>
      <c r="CP163" s="344"/>
      <c r="CQ163" s="344"/>
      <c r="CR163" s="344"/>
      <c r="CS163" s="344"/>
      <c r="CT163" s="344"/>
      <c r="CU163" s="344"/>
      <c r="CV163" s="344"/>
      <c r="CW163" s="344"/>
      <c r="CX163" s="344"/>
      <c r="CY163" s="344"/>
      <c r="CZ163" s="344"/>
      <c r="DA163" s="344"/>
      <c r="DB163" s="344"/>
      <c r="DC163" s="344"/>
      <c r="DD163" s="344"/>
      <c r="DE163" s="344"/>
      <c r="DF163" s="344"/>
      <c r="DG163" s="344"/>
      <c r="DH163" s="344"/>
      <c r="DI163" s="344"/>
      <c r="DJ163" s="344"/>
      <c r="DK163" s="344"/>
      <c r="DL163" s="344"/>
      <c r="DM163" s="344"/>
      <c r="DN163" s="344"/>
      <c r="DO163" s="344"/>
      <c r="DP163" s="344"/>
      <c r="DQ163" s="344"/>
      <c r="DR163" s="344"/>
      <c r="DS163" s="344"/>
      <c r="DT163" s="344"/>
      <c r="DU163" s="344"/>
      <c r="DV163" s="344"/>
      <c r="DW163" s="344"/>
      <c r="DX163" s="344"/>
      <c r="DY163" s="344"/>
      <c r="DZ163" s="344"/>
      <c r="EA163" s="344"/>
      <c r="EB163" s="344"/>
      <c r="EC163" s="4"/>
    </row>
    <row r="164" spans="2:138" ht="9.75" customHeight="1" thickBot="1" x14ac:dyDescent="0.2">
      <c r="B164" s="228"/>
      <c r="C164" s="229"/>
      <c r="D164" s="229"/>
      <c r="E164" s="229"/>
      <c r="F164" s="361"/>
      <c r="G164" s="361"/>
      <c r="H164" s="361"/>
      <c r="I164" s="361"/>
      <c r="J164" s="361"/>
      <c r="K164" s="361"/>
      <c r="L164" s="361"/>
      <c r="M164" s="361"/>
      <c r="N164" s="361"/>
      <c r="O164" s="361"/>
      <c r="P164" s="361"/>
      <c r="Q164" s="361"/>
      <c r="R164" s="361"/>
      <c r="S164" s="362"/>
      <c r="T164" s="93"/>
      <c r="U164" s="2"/>
      <c r="V164" s="352"/>
      <c r="W164" s="353"/>
      <c r="X164" s="353"/>
      <c r="Y164" s="353"/>
      <c r="Z164" s="353"/>
      <c r="AA164" s="356"/>
      <c r="AB164" s="356"/>
      <c r="AC164" s="353"/>
      <c r="AD164" s="356"/>
      <c r="AE164" s="356"/>
      <c r="AF164" s="353"/>
      <c r="AG164" s="356"/>
      <c r="AH164" s="356"/>
      <c r="AI164" s="638"/>
      <c r="AJ164" s="21"/>
      <c r="AK164" s="345"/>
      <c r="AL164" s="345"/>
      <c r="AM164" s="345"/>
      <c r="AN164" s="345"/>
      <c r="AO164" s="345"/>
      <c r="AP164" s="345"/>
      <c r="AQ164" s="345"/>
      <c r="AR164" s="345"/>
      <c r="AS164" s="345"/>
      <c r="AT164" s="345"/>
      <c r="AU164" s="347"/>
      <c r="AV164" s="347"/>
      <c r="AW164" s="347"/>
      <c r="AX164" s="347"/>
      <c r="AY164" s="347"/>
      <c r="AZ164" s="347"/>
      <c r="BA164" s="347"/>
      <c r="BB164" s="347"/>
      <c r="BC164" s="347"/>
      <c r="BD164" s="347"/>
      <c r="BE164" s="347"/>
      <c r="BF164" s="347"/>
      <c r="BG164" s="347"/>
      <c r="BH164" s="347"/>
      <c r="BI164" s="347"/>
      <c r="BJ164" s="347"/>
      <c r="BK164" s="347"/>
      <c r="BL164" s="347"/>
      <c r="BM164" s="347"/>
      <c r="BN164" s="347"/>
      <c r="BO164" s="347"/>
      <c r="BP164" s="347"/>
      <c r="BQ164" s="347"/>
      <c r="BR164" s="347"/>
      <c r="BS164" s="347"/>
      <c r="BT164" s="347"/>
      <c r="BU164" s="347"/>
      <c r="BV164" s="347"/>
      <c r="BW164" s="345"/>
      <c r="BX164" s="345"/>
      <c r="BY164" s="345"/>
      <c r="BZ164" s="345"/>
      <c r="CA164" s="345"/>
      <c r="CB164" s="345"/>
      <c r="CC164" s="345"/>
      <c r="CD164" s="345"/>
      <c r="CE164" s="345"/>
      <c r="CF164" s="345"/>
      <c r="CG164" s="345"/>
      <c r="CH164" s="345"/>
      <c r="CI164" s="345"/>
      <c r="CJ164" s="345"/>
      <c r="CK164" s="345"/>
      <c r="CL164" s="345"/>
      <c r="CM164" s="345"/>
      <c r="CN164" s="345"/>
      <c r="CO164" s="345"/>
      <c r="CP164" s="345"/>
      <c r="CQ164" s="345"/>
      <c r="CR164" s="345"/>
      <c r="CS164" s="345"/>
      <c r="CT164" s="345"/>
      <c r="CU164" s="345"/>
      <c r="CV164" s="345"/>
      <c r="CW164" s="345"/>
      <c r="CX164" s="345"/>
      <c r="CY164" s="345"/>
      <c r="CZ164" s="345"/>
      <c r="DA164" s="345"/>
      <c r="DB164" s="345"/>
      <c r="DC164" s="345"/>
      <c r="DD164" s="345"/>
      <c r="DE164" s="345"/>
      <c r="DF164" s="345"/>
      <c r="DG164" s="345"/>
      <c r="DH164" s="345"/>
      <c r="DI164" s="345"/>
      <c r="DJ164" s="345"/>
      <c r="DK164" s="345"/>
      <c r="DL164" s="345"/>
      <c r="DM164" s="345"/>
      <c r="DN164" s="345"/>
      <c r="DO164" s="345"/>
      <c r="DP164" s="345"/>
      <c r="DQ164" s="345"/>
      <c r="DR164" s="345"/>
      <c r="DS164" s="345"/>
      <c r="DT164" s="345"/>
      <c r="DU164" s="345"/>
      <c r="DV164" s="345"/>
      <c r="DW164" s="345"/>
      <c r="DX164" s="345"/>
      <c r="DY164" s="345"/>
      <c r="DZ164" s="345"/>
      <c r="EA164" s="345"/>
      <c r="EB164" s="345"/>
    </row>
    <row r="165" spans="2:138" ht="9.75" customHeight="1" x14ac:dyDescent="0.15">
      <c r="B165" s="228"/>
      <c r="C165" s="229"/>
      <c r="D165" s="229"/>
      <c r="E165" s="229"/>
      <c r="F165" s="361"/>
      <c r="G165" s="361"/>
      <c r="H165" s="361"/>
      <c r="I165" s="361"/>
      <c r="J165" s="361"/>
      <c r="K165" s="361"/>
      <c r="L165" s="361"/>
      <c r="M165" s="361"/>
      <c r="N165" s="361"/>
      <c r="O165" s="361"/>
      <c r="P165" s="361"/>
      <c r="Q165" s="361"/>
      <c r="R165" s="361"/>
      <c r="S165" s="362"/>
      <c r="T165" s="93"/>
      <c r="U165" s="2"/>
      <c r="V165" s="363" t="s">
        <v>15</v>
      </c>
      <c r="W165" s="363"/>
      <c r="X165" s="363"/>
      <c r="Y165" s="363"/>
      <c r="Z165" s="363"/>
      <c r="AA165" s="363"/>
      <c r="AB165" s="363"/>
      <c r="AC165" s="363"/>
      <c r="AD165" s="363"/>
      <c r="AE165" s="363"/>
      <c r="AF165" s="363"/>
      <c r="AG165" s="363"/>
      <c r="AH165" s="363"/>
      <c r="AI165" s="363"/>
      <c r="AJ165" s="2"/>
      <c r="AK165" s="364" t="s">
        <v>39</v>
      </c>
      <c r="AL165" s="365"/>
      <c r="AM165" s="365"/>
      <c r="AN165" s="365"/>
      <c r="AO165" s="365"/>
      <c r="AP165" s="365"/>
      <c r="AQ165" s="365"/>
      <c r="AR165" s="365"/>
      <c r="AS165" s="365"/>
      <c r="AT165" s="365"/>
      <c r="AU165" s="365"/>
      <c r="AV165" s="365"/>
      <c r="AW165" s="365"/>
      <c r="AX165" s="365"/>
      <c r="AY165" s="365"/>
      <c r="AZ165" s="365"/>
      <c r="BA165" s="365"/>
      <c r="BB165" s="365"/>
      <c r="BC165" s="365"/>
      <c r="BD165" s="365"/>
      <c r="BE165" s="365"/>
      <c r="BF165" s="365"/>
      <c r="BG165" s="365"/>
      <c r="BH165" s="365"/>
      <c r="BI165" s="365"/>
      <c r="BJ165" s="365"/>
      <c r="BK165" s="365"/>
      <c r="BL165" s="365"/>
      <c r="BM165" s="365"/>
      <c r="BN165" s="365"/>
      <c r="BO165" s="365"/>
      <c r="BP165" s="365"/>
      <c r="BQ165" s="365"/>
      <c r="BR165" s="365"/>
      <c r="BS165" s="365"/>
      <c r="BT165" s="365"/>
      <c r="BU165" s="365"/>
      <c r="BV165" s="365"/>
      <c r="BW165" s="365"/>
      <c r="BX165" s="365"/>
      <c r="BY165" s="365"/>
      <c r="BZ165" s="365"/>
      <c r="CA165" s="365"/>
      <c r="CB165" s="365"/>
      <c r="CC165" s="365"/>
      <c r="CD165" s="365"/>
      <c r="CE165" s="365"/>
      <c r="CF165" s="365"/>
      <c r="CG165" s="365"/>
      <c r="CH165" s="365"/>
      <c r="CI165" s="365"/>
      <c r="CJ165" s="365"/>
      <c r="CK165" s="365"/>
      <c r="CL165" s="365"/>
      <c r="CM165" s="365"/>
      <c r="CN165" s="365"/>
      <c r="CO165" s="365"/>
      <c r="CP165" s="365"/>
      <c r="CQ165" s="365"/>
      <c r="CR165" s="365"/>
      <c r="CS165" s="365"/>
      <c r="CT165" s="365"/>
      <c r="CU165" s="365"/>
      <c r="CV165" s="365"/>
      <c r="CW165" s="365"/>
      <c r="CX165" s="365"/>
      <c r="CY165" s="365"/>
      <c r="CZ165" s="365"/>
      <c r="DA165" s="365"/>
      <c r="DB165" s="365"/>
      <c r="DC165" s="365"/>
      <c r="DD165" s="365"/>
      <c r="DE165" s="365"/>
      <c r="DF165" s="365"/>
      <c r="DG165" s="365"/>
      <c r="DH165" s="365"/>
      <c r="DI165" s="365"/>
      <c r="DJ165" s="365"/>
      <c r="DK165" s="365"/>
      <c r="DL165" s="365"/>
      <c r="DM165" s="365"/>
      <c r="DN165" s="365"/>
      <c r="DO165" s="365"/>
      <c r="DP165" s="365"/>
      <c r="DQ165" s="365"/>
      <c r="DR165" s="365"/>
      <c r="DS165" s="365"/>
      <c r="DT165" s="365"/>
      <c r="DU165" s="365"/>
      <c r="DV165" s="365"/>
      <c r="DW165" s="365"/>
      <c r="DX165" s="365"/>
      <c r="DY165" s="365"/>
      <c r="DZ165" s="365"/>
      <c r="EA165" s="365"/>
      <c r="EB165" s="366"/>
    </row>
    <row r="166" spans="2:138" ht="9.75" customHeight="1" thickBot="1" x14ac:dyDescent="0.2">
      <c r="B166" s="228"/>
      <c r="C166" s="229"/>
      <c r="D166" s="229"/>
      <c r="E166" s="229"/>
      <c r="F166" s="361"/>
      <c r="G166" s="361"/>
      <c r="H166" s="361"/>
      <c r="I166" s="361"/>
      <c r="J166" s="361"/>
      <c r="K166" s="361"/>
      <c r="L166" s="361"/>
      <c r="M166" s="361"/>
      <c r="N166" s="361"/>
      <c r="O166" s="361"/>
      <c r="P166" s="361"/>
      <c r="Q166" s="361"/>
      <c r="R166" s="361"/>
      <c r="S166" s="362"/>
      <c r="T166" s="93"/>
      <c r="U166" s="2"/>
      <c r="V166" s="363"/>
      <c r="W166" s="363"/>
      <c r="X166" s="363"/>
      <c r="Y166" s="363"/>
      <c r="Z166" s="363"/>
      <c r="AA166" s="363"/>
      <c r="AB166" s="363"/>
      <c r="AC166" s="363"/>
      <c r="AD166" s="363"/>
      <c r="AE166" s="363"/>
      <c r="AF166" s="363"/>
      <c r="AG166" s="363"/>
      <c r="AH166" s="363"/>
      <c r="AI166" s="363"/>
      <c r="AJ166" s="2"/>
      <c r="AK166" s="52"/>
      <c r="AL166" s="49"/>
      <c r="AM166" s="367" t="s">
        <v>41</v>
      </c>
      <c r="AN166" s="367"/>
      <c r="AO166" s="367"/>
      <c r="AP166" s="367"/>
      <c r="AQ166" s="367"/>
      <c r="AR166" s="367"/>
      <c r="AS166" s="367"/>
      <c r="AT166" s="367"/>
      <c r="AU166" s="367"/>
      <c r="AV166" s="367"/>
      <c r="AW166" s="367"/>
      <c r="AX166" s="367"/>
      <c r="AY166" s="51"/>
      <c r="AZ166" s="51"/>
      <c r="BA166" s="51"/>
      <c r="BB166" s="51"/>
      <c r="BC166" s="51"/>
      <c r="BD166" s="51"/>
      <c r="BE166" s="51"/>
      <c r="BF166" s="51"/>
      <c r="BG166" s="367" t="s">
        <v>42</v>
      </c>
      <c r="BH166" s="367"/>
      <c r="BI166" s="367"/>
      <c r="BJ166" s="367"/>
      <c r="BK166" s="367"/>
      <c r="BL166" s="367"/>
      <c r="BM166" s="367"/>
      <c r="BN166" s="367"/>
      <c r="BO166" s="367"/>
      <c r="BP166" s="367"/>
      <c r="BQ166" s="367"/>
      <c r="BR166" s="367"/>
      <c r="BS166" s="51"/>
      <c r="BT166" s="51"/>
      <c r="BU166" s="51"/>
      <c r="BV166" s="51"/>
      <c r="BW166" s="51"/>
      <c r="BX166" s="51"/>
      <c r="BY166" s="51"/>
      <c r="BZ166" s="51"/>
      <c r="CA166" s="367" t="s">
        <v>43</v>
      </c>
      <c r="CB166" s="367"/>
      <c r="CC166" s="367"/>
      <c r="CD166" s="367"/>
      <c r="CE166" s="367"/>
      <c r="CF166" s="367"/>
      <c r="CG166" s="367"/>
      <c r="CH166" s="367"/>
      <c r="CI166" s="367"/>
      <c r="CJ166" s="367"/>
      <c r="CK166" s="367"/>
      <c r="CL166" s="367"/>
      <c r="CM166" s="367"/>
      <c r="CN166" s="367"/>
      <c r="CO166" s="367"/>
      <c r="CP166" s="367"/>
      <c r="CQ166" s="51"/>
      <c r="CR166" s="51"/>
      <c r="CS166" s="51"/>
      <c r="CT166" s="51"/>
      <c r="CU166" s="51"/>
      <c r="CV166" s="51"/>
      <c r="CW166" s="51"/>
      <c r="CX166" s="51"/>
      <c r="CY166" s="367" t="s">
        <v>44</v>
      </c>
      <c r="CZ166" s="367"/>
      <c r="DA166" s="367"/>
      <c r="DB166" s="367"/>
      <c r="DC166" s="367"/>
      <c r="DD166" s="367"/>
      <c r="DE166" s="367"/>
      <c r="DF166" s="367"/>
      <c r="DG166" s="367"/>
      <c r="DH166" s="367"/>
      <c r="DI166" s="367"/>
      <c r="DJ166" s="367"/>
      <c r="DK166" s="367"/>
      <c r="DL166" s="367"/>
      <c r="DM166" s="367"/>
      <c r="DN166" s="367"/>
      <c r="DO166" s="367"/>
      <c r="DP166" s="367"/>
      <c r="DQ166" s="367"/>
      <c r="DR166" s="367"/>
      <c r="DS166" s="367"/>
      <c r="DT166" s="367"/>
      <c r="DU166" s="367"/>
      <c r="DV166" s="367"/>
      <c r="DW166" s="367"/>
      <c r="DX166" s="367"/>
      <c r="DY166" s="367"/>
      <c r="DZ166" s="367"/>
      <c r="EA166" s="49"/>
      <c r="EB166" s="50"/>
      <c r="EF166" s="4"/>
    </row>
    <row r="167" spans="2:138" ht="9.75" customHeight="1" x14ac:dyDescent="0.15">
      <c r="B167" s="228" t="s">
        <v>5</v>
      </c>
      <c r="C167" s="229"/>
      <c r="D167" s="229"/>
      <c r="E167" s="229"/>
      <c r="F167" s="878" t="str">
        <f t="shared" ref="F167:M167" si="25">IF(F119="","",F119)</f>
        <v>4</v>
      </c>
      <c r="G167" s="463" t="str">
        <f t="shared" si="25"/>
        <v>0</v>
      </c>
      <c r="H167" s="465" t="str">
        <f t="shared" si="25"/>
        <v>2</v>
      </c>
      <c r="I167" s="319" t="str">
        <f t="shared" si="25"/>
        <v>1</v>
      </c>
      <c r="J167" s="465" t="str">
        <f t="shared" si="25"/>
        <v>0</v>
      </c>
      <c r="K167" s="465" t="str">
        <f t="shared" si="25"/>
        <v>0</v>
      </c>
      <c r="L167" s="465" t="str">
        <f t="shared" si="25"/>
        <v>1</v>
      </c>
      <c r="M167" s="866" t="str">
        <f t="shared" si="25"/>
        <v>0</v>
      </c>
      <c r="N167" s="321" t="str">
        <f>N119</f>
        <v>（8ケタ）</v>
      </c>
      <c r="O167" s="321"/>
      <c r="P167" s="321"/>
      <c r="Q167" s="321"/>
      <c r="R167" s="321"/>
      <c r="S167" s="322"/>
      <c r="T167" s="27"/>
      <c r="U167" s="2"/>
      <c r="V167" s="945" t="s">
        <v>16</v>
      </c>
      <c r="W167" s="946"/>
      <c r="X167" s="946"/>
      <c r="Y167" s="949" t="str">
        <f t="shared" ref="Y167:AD167" si="26">IF(Y119="","",Y119)</f>
        <v>2</v>
      </c>
      <c r="Z167" s="951" t="str">
        <f t="shared" si="26"/>
        <v>0</v>
      </c>
      <c r="AA167" s="953" t="str">
        <f t="shared" si="26"/>
        <v>0</v>
      </c>
      <c r="AB167" s="951" t="str">
        <f t="shared" si="26"/>
        <v>1</v>
      </c>
      <c r="AC167" s="953" t="str">
        <f t="shared" si="26"/>
        <v>0</v>
      </c>
      <c r="AD167" s="939" t="str">
        <f t="shared" si="26"/>
        <v>1</v>
      </c>
      <c r="AE167" s="941" t="str">
        <f>AE119</f>
        <v>　(6ケタ)</v>
      </c>
      <c r="AF167" s="941"/>
      <c r="AG167" s="941"/>
      <c r="AH167" s="941"/>
      <c r="AI167" s="942"/>
      <c r="AJ167" s="2"/>
      <c r="AK167" s="46"/>
      <c r="AL167" s="14"/>
      <c r="AM167" s="222"/>
      <c r="AN167" s="223"/>
      <c r="AO167" s="223"/>
      <c r="AP167" s="223"/>
      <c r="AQ167" s="223"/>
      <c r="AR167" s="223"/>
      <c r="AS167" s="223"/>
      <c r="AT167" s="223"/>
      <c r="AU167" s="223"/>
      <c r="AV167" s="223"/>
      <c r="AW167" s="223"/>
      <c r="AX167" s="224"/>
      <c r="AY167" s="14"/>
      <c r="AZ167" s="14"/>
      <c r="BA167" s="14"/>
      <c r="BB167" s="14"/>
      <c r="BC167" s="14"/>
      <c r="BD167" s="14"/>
      <c r="BE167" s="21"/>
      <c r="BF167" s="21"/>
      <c r="BG167" s="222">
        <v>0</v>
      </c>
      <c r="BH167" s="223"/>
      <c r="BI167" s="223"/>
      <c r="BJ167" s="223"/>
      <c r="BK167" s="223">
        <v>2</v>
      </c>
      <c r="BL167" s="223"/>
      <c r="BM167" s="223"/>
      <c r="BN167" s="223"/>
      <c r="BO167" s="223">
        <f>IF(X199&gt;=0,0,1)</f>
        <v>0</v>
      </c>
      <c r="BP167" s="223"/>
      <c r="BQ167" s="223"/>
      <c r="BR167" s="224"/>
      <c r="BS167" s="21"/>
      <c r="BT167" s="21"/>
      <c r="BU167" s="21"/>
      <c r="BV167" s="21"/>
      <c r="BW167" s="21"/>
      <c r="BX167" s="21"/>
      <c r="BY167" s="21"/>
      <c r="BZ167" s="21"/>
      <c r="CA167" s="222">
        <f>BK167</f>
        <v>2</v>
      </c>
      <c r="CB167" s="223"/>
      <c r="CC167" s="223"/>
      <c r="CD167" s="223"/>
      <c r="CE167" s="223">
        <f>BO167</f>
        <v>0</v>
      </c>
      <c r="CF167" s="223"/>
      <c r="CG167" s="223"/>
      <c r="CH167" s="223"/>
      <c r="CI167" s="223">
        <v>4</v>
      </c>
      <c r="CJ167" s="223"/>
      <c r="CK167" s="223"/>
      <c r="CL167" s="223"/>
      <c r="CM167" s="223">
        <v>1</v>
      </c>
      <c r="CN167" s="223"/>
      <c r="CO167" s="223"/>
      <c r="CP167" s="224"/>
      <c r="CQ167" s="14"/>
      <c r="CR167" s="14"/>
      <c r="CS167" s="14"/>
      <c r="CT167" s="14"/>
      <c r="CU167" s="14"/>
      <c r="CV167" s="14"/>
      <c r="CW167" s="14"/>
      <c r="CX167" s="14"/>
      <c r="CY167" s="222"/>
      <c r="CZ167" s="223"/>
      <c r="DA167" s="223"/>
      <c r="DB167" s="223"/>
      <c r="DC167" s="223"/>
      <c r="DD167" s="223"/>
      <c r="DE167" s="223"/>
      <c r="DF167" s="223"/>
      <c r="DG167" s="223"/>
      <c r="DH167" s="223"/>
      <c r="DI167" s="223"/>
      <c r="DJ167" s="223"/>
      <c r="DK167" s="223"/>
      <c r="DL167" s="223"/>
      <c r="DM167" s="223"/>
      <c r="DN167" s="223"/>
      <c r="DO167" s="223"/>
      <c r="DP167" s="223"/>
      <c r="DQ167" s="223"/>
      <c r="DR167" s="223"/>
      <c r="DS167" s="223"/>
      <c r="DT167" s="223"/>
      <c r="DU167" s="223"/>
      <c r="DV167" s="223"/>
      <c r="DW167" s="223"/>
      <c r="DX167" s="223"/>
      <c r="DY167" s="223"/>
      <c r="DZ167" s="224"/>
      <c r="EA167" s="21"/>
      <c r="EB167" s="47"/>
    </row>
    <row r="168" spans="2:138" ht="9.75" customHeight="1" x14ac:dyDescent="0.15">
      <c r="B168" s="228"/>
      <c r="C168" s="229"/>
      <c r="D168" s="229"/>
      <c r="E168" s="229"/>
      <c r="F168" s="878"/>
      <c r="G168" s="463"/>
      <c r="H168" s="465"/>
      <c r="I168" s="319"/>
      <c r="J168" s="465"/>
      <c r="K168" s="465"/>
      <c r="L168" s="465"/>
      <c r="M168" s="866"/>
      <c r="N168" s="321"/>
      <c r="O168" s="321"/>
      <c r="P168" s="321"/>
      <c r="Q168" s="321"/>
      <c r="R168" s="321"/>
      <c r="S168" s="322"/>
      <c r="T168" s="27"/>
      <c r="U168" s="2"/>
      <c r="V168" s="947"/>
      <c r="W168" s="948"/>
      <c r="X168" s="948"/>
      <c r="Y168" s="950"/>
      <c r="Z168" s="952"/>
      <c r="AA168" s="954"/>
      <c r="AB168" s="952"/>
      <c r="AC168" s="954"/>
      <c r="AD168" s="940"/>
      <c r="AE168" s="943"/>
      <c r="AF168" s="943"/>
      <c r="AG168" s="943"/>
      <c r="AH168" s="943"/>
      <c r="AI168" s="944"/>
      <c r="AJ168" s="2"/>
      <c r="AK168" s="46"/>
      <c r="AL168" s="14"/>
      <c r="AM168" s="225"/>
      <c r="AN168" s="226"/>
      <c r="AO168" s="226"/>
      <c r="AP168" s="226"/>
      <c r="AQ168" s="226"/>
      <c r="AR168" s="226"/>
      <c r="AS168" s="226"/>
      <c r="AT168" s="226"/>
      <c r="AU168" s="226"/>
      <c r="AV168" s="226"/>
      <c r="AW168" s="226"/>
      <c r="AX168" s="227"/>
      <c r="AY168" s="14"/>
      <c r="AZ168" s="14"/>
      <c r="BA168" s="14"/>
      <c r="BB168" s="14"/>
      <c r="BC168" s="14"/>
      <c r="BD168" s="14"/>
      <c r="BE168" s="14"/>
      <c r="BF168" s="14"/>
      <c r="BG168" s="225"/>
      <c r="BH168" s="226"/>
      <c r="BI168" s="226"/>
      <c r="BJ168" s="226"/>
      <c r="BK168" s="226"/>
      <c r="BL168" s="226"/>
      <c r="BM168" s="226"/>
      <c r="BN168" s="226"/>
      <c r="BO168" s="226"/>
      <c r="BP168" s="226"/>
      <c r="BQ168" s="226"/>
      <c r="BR168" s="227"/>
      <c r="BS168" s="14"/>
      <c r="BT168" s="14"/>
      <c r="BU168" s="14"/>
      <c r="BV168" s="14"/>
      <c r="BW168" s="21"/>
      <c r="BX168" s="21"/>
      <c r="BY168" s="21"/>
      <c r="BZ168" s="21"/>
      <c r="CA168" s="225"/>
      <c r="CB168" s="226"/>
      <c r="CC168" s="226"/>
      <c r="CD168" s="226"/>
      <c r="CE168" s="226"/>
      <c r="CF168" s="226"/>
      <c r="CG168" s="226"/>
      <c r="CH168" s="226"/>
      <c r="CI168" s="226"/>
      <c r="CJ168" s="226"/>
      <c r="CK168" s="226"/>
      <c r="CL168" s="226"/>
      <c r="CM168" s="226"/>
      <c r="CN168" s="226"/>
      <c r="CO168" s="226"/>
      <c r="CP168" s="227"/>
      <c r="CQ168" s="14"/>
      <c r="CR168" s="14"/>
      <c r="CS168" s="14"/>
      <c r="CT168" s="14"/>
      <c r="CU168" s="14"/>
      <c r="CV168" s="14"/>
      <c r="CW168" s="14"/>
      <c r="CX168" s="14"/>
      <c r="CY168" s="225"/>
      <c r="CZ168" s="226"/>
      <c r="DA168" s="226"/>
      <c r="DB168" s="226"/>
      <c r="DC168" s="226"/>
      <c r="DD168" s="226"/>
      <c r="DE168" s="226"/>
      <c r="DF168" s="226"/>
      <c r="DG168" s="226"/>
      <c r="DH168" s="226"/>
      <c r="DI168" s="226"/>
      <c r="DJ168" s="226"/>
      <c r="DK168" s="226"/>
      <c r="DL168" s="226"/>
      <c r="DM168" s="226"/>
      <c r="DN168" s="226"/>
      <c r="DO168" s="226"/>
      <c r="DP168" s="226"/>
      <c r="DQ168" s="226"/>
      <c r="DR168" s="226"/>
      <c r="DS168" s="226"/>
      <c r="DT168" s="226"/>
      <c r="DU168" s="226"/>
      <c r="DV168" s="226"/>
      <c r="DW168" s="226"/>
      <c r="DX168" s="226"/>
      <c r="DY168" s="226"/>
      <c r="DZ168" s="227"/>
      <c r="EA168" s="21"/>
      <c r="EB168" s="47"/>
      <c r="EF168" s="4"/>
    </row>
    <row r="169" spans="2:138" ht="9.75" customHeight="1" x14ac:dyDescent="0.15">
      <c r="B169" s="323" t="s">
        <v>65</v>
      </c>
      <c r="C169" s="229"/>
      <c r="D169" s="229"/>
      <c r="E169" s="324"/>
      <c r="F169" s="325" t="str">
        <f>IF(F121="","",F121)</f>
        <v>〒</v>
      </c>
      <c r="G169" s="311" t="str">
        <f>G121</f>
        <v>951-8018</v>
      </c>
      <c r="H169" s="230"/>
      <c r="I169" s="230"/>
      <c r="J169" s="230"/>
      <c r="K169" s="230"/>
      <c r="L169" s="230"/>
      <c r="M169" s="230"/>
      <c r="N169" s="230"/>
      <c r="O169" s="230"/>
      <c r="P169" s="230"/>
      <c r="Q169" s="230"/>
      <c r="R169" s="230"/>
      <c r="S169" s="231"/>
      <c r="T169" s="91"/>
      <c r="U169" s="2"/>
      <c r="V169" s="234" t="s">
        <v>17</v>
      </c>
      <c r="W169" s="235"/>
      <c r="X169" s="235"/>
      <c r="Y169" s="235"/>
      <c r="Z169" s="235"/>
      <c r="AA169" s="235"/>
      <c r="AB169" s="235"/>
      <c r="AC169" s="235"/>
      <c r="AD169" s="240" t="str">
        <f>IF(AD121="","",AD121)</f>
        <v>2</v>
      </c>
      <c r="AE169" s="240"/>
      <c r="AF169" s="242" t="str">
        <f>IF(AF121="","",AF121)</f>
        <v>750</v>
      </c>
      <c r="AG169" s="240"/>
      <c r="AH169" s="242" t="str">
        <f>IF(AH121="","",AH121)</f>
        <v>000</v>
      </c>
      <c r="AI169" s="244"/>
      <c r="AJ169" s="2"/>
      <c r="AK169" s="53"/>
      <c r="AL169" s="54"/>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6"/>
    </row>
    <row r="170" spans="2:138" ht="9.75" customHeight="1" x14ac:dyDescent="0.15">
      <c r="B170" s="228"/>
      <c r="C170" s="229"/>
      <c r="D170" s="229"/>
      <c r="E170" s="324"/>
      <c r="F170" s="326"/>
      <c r="G170" s="301"/>
      <c r="H170" s="302"/>
      <c r="I170" s="302"/>
      <c r="J170" s="302"/>
      <c r="K170" s="302"/>
      <c r="L170" s="302"/>
      <c r="M170" s="302"/>
      <c r="N170" s="302"/>
      <c r="O170" s="302"/>
      <c r="P170" s="302"/>
      <c r="Q170" s="302"/>
      <c r="R170" s="302"/>
      <c r="S170" s="303"/>
      <c r="T170" s="91"/>
      <c r="U170" s="2"/>
      <c r="V170" s="236"/>
      <c r="W170" s="237"/>
      <c r="X170" s="237"/>
      <c r="Y170" s="237"/>
      <c r="Z170" s="237"/>
      <c r="AA170" s="237"/>
      <c r="AB170" s="237"/>
      <c r="AC170" s="237"/>
      <c r="AD170" s="240"/>
      <c r="AE170" s="240"/>
      <c r="AF170" s="242"/>
      <c r="AG170" s="240"/>
      <c r="AH170" s="242"/>
      <c r="AI170" s="244"/>
      <c r="AJ170" s="2"/>
      <c r="AK170" s="46"/>
      <c r="AL170" s="14"/>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47"/>
    </row>
    <row r="171" spans="2:138" ht="9.75" customHeight="1" x14ac:dyDescent="0.15">
      <c r="B171" s="228"/>
      <c r="C171" s="229"/>
      <c r="D171" s="229"/>
      <c r="E171" s="324"/>
      <c r="F171" s="300" t="str">
        <f>IF(F123="","",F123)</f>
        <v>新潟市中央区稲荷町3535番地1</v>
      </c>
      <c r="G171" s="248"/>
      <c r="H171" s="248"/>
      <c r="I171" s="248"/>
      <c r="J171" s="248"/>
      <c r="K171" s="248"/>
      <c r="L171" s="248"/>
      <c r="M171" s="248"/>
      <c r="N171" s="248"/>
      <c r="O171" s="248"/>
      <c r="P171" s="248"/>
      <c r="Q171" s="248"/>
      <c r="R171" s="248"/>
      <c r="S171" s="249"/>
      <c r="T171" s="91"/>
      <c r="U171" s="2"/>
      <c r="V171" s="236"/>
      <c r="W171" s="237"/>
      <c r="X171" s="237"/>
      <c r="Y171" s="237"/>
      <c r="Z171" s="237"/>
      <c r="AA171" s="237"/>
      <c r="AB171" s="237"/>
      <c r="AC171" s="237"/>
      <c r="AD171" s="297"/>
      <c r="AE171" s="297"/>
      <c r="AF171" s="298"/>
      <c r="AG171" s="297"/>
      <c r="AH171" s="298"/>
      <c r="AI171" s="299"/>
      <c r="AJ171" s="2"/>
      <c r="AK171" s="46"/>
      <c r="AL171" s="21"/>
      <c r="AM171" s="304" t="s">
        <v>46</v>
      </c>
      <c r="AN171" s="305"/>
      <c r="AO171" s="305"/>
      <c r="AP171" s="305"/>
      <c r="AQ171" s="305"/>
      <c r="AR171" s="305"/>
      <c r="AS171" s="305"/>
      <c r="AT171" s="305"/>
      <c r="AU171" s="305"/>
      <c r="AV171" s="305"/>
      <c r="AW171" s="305"/>
      <c r="AX171" s="305"/>
      <c r="AY171" s="305"/>
      <c r="AZ171" s="305"/>
      <c r="BA171" s="305"/>
      <c r="BB171" s="305"/>
      <c r="BC171" s="305"/>
      <c r="BD171" s="305"/>
      <c r="BE171" s="305"/>
      <c r="BF171" s="306"/>
      <c r="BG171" s="222">
        <f>IF($AA$114="","",VLOOKUP($AA$114,入力リスト!$A$5:$C$56,2))</f>
        <v>2</v>
      </c>
      <c r="BH171" s="223"/>
      <c r="BI171" s="223"/>
      <c r="BJ171" s="223"/>
      <c r="BK171" s="223">
        <f>IF($AA$114="","",VLOOKUP($AA$114,入力リスト!$A$5:$C$56,3))</f>
        <v>1</v>
      </c>
      <c r="BL171" s="223"/>
      <c r="BM171" s="223"/>
      <c r="BN171" s="223"/>
      <c r="BO171" s="223">
        <f>IF($AD$114="","",IF(AND($AG$114&gt;=21,$AG$114&lt;=31),IF($AD$114=9,1,IF($AD$114=12,0,IF(LEN($AD$114)=2,1,0))),0))</f>
        <v>0</v>
      </c>
      <c r="BP171" s="223"/>
      <c r="BQ171" s="223"/>
      <c r="BR171" s="223"/>
      <c r="BS171" s="223" t="str">
        <f>IF($AD$114="","",IF(AND($AG$114&gt;=21,$AG$114&lt;=31),IF($AD$114=9,0,IF($AD$114=10,1,IF($AD$114=11,2,IF($AD$114=12,1,$AD$114+1)))),RIGHT($AD$114,1)))</f>
        <v>4</v>
      </c>
      <c r="BT171" s="223"/>
      <c r="BU171" s="223"/>
      <c r="BV171" s="223"/>
      <c r="BW171" s="223">
        <f>IF(ISTEXT($AG$114),"",2)</f>
        <v>2</v>
      </c>
      <c r="BX171" s="223"/>
      <c r="BY171" s="223"/>
      <c r="BZ171" s="223"/>
      <c r="CA171" s="223">
        <f>IF(ISTEXT($AG$114),"",0)</f>
        <v>0</v>
      </c>
      <c r="CB171" s="223"/>
      <c r="CC171" s="223"/>
      <c r="CD171" s="224"/>
      <c r="CE171" s="21"/>
      <c r="CF171" s="21"/>
      <c r="CG171" s="21"/>
      <c r="CH171" s="21"/>
      <c r="CI171" s="327" t="s">
        <v>45</v>
      </c>
      <c r="CJ171" s="328"/>
      <c r="CK171" s="328"/>
      <c r="CL171" s="328"/>
      <c r="CM171" s="328"/>
      <c r="CN171" s="328"/>
      <c r="CO171" s="328"/>
      <c r="CP171" s="328"/>
      <c r="CQ171" s="328"/>
      <c r="CR171" s="328"/>
      <c r="CS171" s="328"/>
      <c r="CT171" s="328"/>
      <c r="CU171" s="328"/>
      <c r="CV171" s="328"/>
      <c r="CW171" s="328"/>
      <c r="CX171" s="329"/>
      <c r="CY171" s="222" t="str">
        <f>IF(F177="","",F177)</f>
        <v>1</v>
      </c>
      <c r="CZ171" s="223"/>
      <c r="DA171" s="223"/>
      <c r="DB171" s="223"/>
      <c r="DC171" s="223" t="str">
        <f>IF(G177="","",G177)</f>
        <v>5</v>
      </c>
      <c r="DD171" s="223"/>
      <c r="DE171" s="223"/>
      <c r="DF171" s="223"/>
      <c r="DG171" s="223" t="str">
        <f>IF(H177="","",H177)</f>
        <v>0</v>
      </c>
      <c r="DH171" s="223"/>
      <c r="DI171" s="223"/>
      <c r="DJ171" s="223"/>
      <c r="DK171" s="223" t="str">
        <f>IF(I177="","",I177)</f>
        <v>2</v>
      </c>
      <c r="DL171" s="223"/>
      <c r="DM171" s="223"/>
      <c r="DN171" s="223"/>
      <c r="DO171" s="223" t="str">
        <f>IF(J177="","",J177)</f>
        <v>3</v>
      </c>
      <c r="DP171" s="223"/>
      <c r="DQ171" s="223"/>
      <c r="DR171" s="223"/>
      <c r="DS171" s="223" t="str">
        <f>IF(K177="","",K177)</f>
        <v>0</v>
      </c>
      <c r="DT171" s="223"/>
      <c r="DU171" s="223"/>
      <c r="DV171" s="223"/>
      <c r="DW171" s="223" t="str">
        <f>IF(L177="","",L177)</f>
        <v>1</v>
      </c>
      <c r="DX171" s="223"/>
      <c r="DY171" s="223"/>
      <c r="DZ171" s="224"/>
      <c r="EA171" s="21"/>
      <c r="EB171" s="47"/>
      <c r="EF171" s="4"/>
    </row>
    <row r="172" spans="2:138" ht="9.75" customHeight="1" x14ac:dyDescent="0.15">
      <c r="B172" s="228"/>
      <c r="C172" s="229"/>
      <c r="D172" s="229"/>
      <c r="E172" s="324"/>
      <c r="F172" s="301"/>
      <c r="G172" s="302"/>
      <c r="H172" s="302"/>
      <c r="I172" s="302"/>
      <c r="J172" s="302"/>
      <c r="K172" s="302"/>
      <c r="L172" s="302"/>
      <c r="M172" s="302"/>
      <c r="N172" s="302"/>
      <c r="O172" s="302"/>
      <c r="P172" s="302"/>
      <c r="Q172" s="302"/>
      <c r="R172" s="302"/>
      <c r="S172" s="303"/>
      <c r="T172" s="91"/>
      <c r="U172" s="2"/>
      <c r="V172" s="236" t="s">
        <v>18</v>
      </c>
      <c r="W172" s="237"/>
      <c r="X172" s="237"/>
      <c r="Y172" s="237"/>
      <c r="Z172" s="237"/>
      <c r="AA172" s="237"/>
      <c r="AB172" s="237"/>
      <c r="AC172" s="237"/>
      <c r="AD172" s="284" t="str">
        <f>IF(AD124="","",AD124)</f>
        <v/>
      </c>
      <c r="AE172" s="284"/>
      <c r="AF172" s="285" t="str">
        <f>IF(AF124="","",AF124)</f>
        <v>550</v>
      </c>
      <c r="AG172" s="284"/>
      <c r="AH172" s="285" t="str">
        <f>IF(AH124="","",AH124)</f>
        <v>000</v>
      </c>
      <c r="AI172" s="286"/>
      <c r="AJ172" s="2"/>
      <c r="AK172" s="46"/>
      <c r="AL172" s="21"/>
      <c r="AM172" s="307"/>
      <c r="AN172" s="308"/>
      <c r="AO172" s="308"/>
      <c r="AP172" s="308"/>
      <c r="AQ172" s="308"/>
      <c r="AR172" s="308"/>
      <c r="AS172" s="308"/>
      <c r="AT172" s="308"/>
      <c r="AU172" s="308"/>
      <c r="AV172" s="308"/>
      <c r="AW172" s="308"/>
      <c r="AX172" s="308"/>
      <c r="AY172" s="308"/>
      <c r="AZ172" s="308"/>
      <c r="BA172" s="308"/>
      <c r="BB172" s="308"/>
      <c r="BC172" s="308"/>
      <c r="BD172" s="308"/>
      <c r="BE172" s="308"/>
      <c r="BF172" s="309"/>
      <c r="BG172" s="225"/>
      <c r="BH172" s="226"/>
      <c r="BI172" s="226"/>
      <c r="BJ172" s="226"/>
      <c r="BK172" s="226"/>
      <c r="BL172" s="226"/>
      <c r="BM172" s="226"/>
      <c r="BN172" s="226"/>
      <c r="BO172" s="226"/>
      <c r="BP172" s="226"/>
      <c r="BQ172" s="226"/>
      <c r="BR172" s="226"/>
      <c r="BS172" s="226"/>
      <c r="BT172" s="226"/>
      <c r="BU172" s="226"/>
      <c r="BV172" s="226"/>
      <c r="BW172" s="226"/>
      <c r="BX172" s="226"/>
      <c r="BY172" s="226"/>
      <c r="BZ172" s="226"/>
      <c r="CA172" s="226"/>
      <c r="CB172" s="226"/>
      <c r="CC172" s="226"/>
      <c r="CD172" s="227"/>
      <c r="CE172" s="21"/>
      <c r="CF172" s="21"/>
      <c r="CG172" s="21"/>
      <c r="CH172" s="21"/>
      <c r="CI172" s="330"/>
      <c r="CJ172" s="331"/>
      <c r="CK172" s="331"/>
      <c r="CL172" s="331"/>
      <c r="CM172" s="331"/>
      <c r="CN172" s="331"/>
      <c r="CO172" s="331"/>
      <c r="CP172" s="331"/>
      <c r="CQ172" s="331"/>
      <c r="CR172" s="331"/>
      <c r="CS172" s="331"/>
      <c r="CT172" s="331"/>
      <c r="CU172" s="331"/>
      <c r="CV172" s="331"/>
      <c r="CW172" s="331"/>
      <c r="CX172" s="332"/>
      <c r="CY172" s="225"/>
      <c r="CZ172" s="226"/>
      <c r="DA172" s="226"/>
      <c r="DB172" s="226"/>
      <c r="DC172" s="226"/>
      <c r="DD172" s="226"/>
      <c r="DE172" s="226"/>
      <c r="DF172" s="226"/>
      <c r="DG172" s="226"/>
      <c r="DH172" s="226"/>
      <c r="DI172" s="226"/>
      <c r="DJ172" s="226"/>
      <c r="DK172" s="226"/>
      <c r="DL172" s="226"/>
      <c r="DM172" s="226"/>
      <c r="DN172" s="226"/>
      <c r="DO172" s="226"/>
      <c r="DP172" s="226"/>
      <c r="DQ172" s="226"/>
      <c r="DR172" s="226"/>
      <c r="DS172" s="226"/>
      <c r="DT172" s="226"/>
      <c r="DU172" s="226"/>
      <c r="DV172" s="226"/>
      <c r="DW172" s="226"/>
      <c r="DX172" s="226"/>
      <c r="DY172" s="226"/>
      <c r="DZ172" s="227"/>
      <c r="EA172" s="21"/>
      <c r="EB172" s="47"/>
      <c r="EF172" s="4"/>
    </row>
    <row r="173" spans="2:138" ht="9.75" customHeight="1" x14ac:dyDescent="0.15">
      <c r="B173" s="228"/>
      <c r="C173" s="229"/>
      <c r="D173" s="229"/>
      <c r="E173" s="324"/>
      <c r="F173" s="300" t="str">
        <f>IF(F125="","",F125)</f>
        <v>（株）近藤組</v>
      </c>
      <c r="G173" s="248"/>
      <c r="H173" s="248"/>
      <c r="I173" s="248"/>
      <c r="J173" s="248"/>
      <c r="K173" s="248"/>
      <c r="L173" s="248"/>
      <c r="M173" s="248"/>
      <c r="N173" s="248"/>
      <c r="O173" s="248"/>
      <c r="P173" s="248"/>
      <c r="Q173" s="248"/>
      <c r="R173" s="248"/>
      <c r="S173" s="249"/>
      <c r="T173" s="91"/>
      <c r="U173" s="2"/>
      <c r="V173" s="236"/>
      <c r="W173" s="237"/>
      <c r="X173" s="237"/>
      <c r="Y173" s="237"/>
      <c r="Z173" s="237"/>
      <c r="AA173" s="237"/>
      <c r="AB173" s="237"/>
      <c r="AC173" s="237"/>
      <c r="AD173" s="240"/>
      <c r="AE173" s="240"/>
      <c r="AF173" s="242"/>
      <c r="AG173" s="240"/>
      <c r="AH173" s="242"/>
      <c r="AI173" s="244"/>
      <c r="AJ173" s="2"/>
      <c r="AK173" s="46"/>
      <c r="AL173" s="14"/>
      <c r="AM173" s="14"/>
      <c r="AN173" s="14"/>
      <c r="AO173" s="14"/>
      <c r="AP173" s="14"/>
      <c r="AQ173" s="14"/>
      <c r="AR173" s="14"/>
      <c r="AS173" s="14"/>
      <c r="AT173" s="14"/>
      <c r="AU173" s="14"/>
      <c r="AV173" s="14"/>
      <c r="AW173" s="14"/>
      <c r="AX173" s="14"/>
      <c r="AY173" s="14"/>
      <c r="AZ173" s="14"/>
      <c r="BA173" s="14"/>
      <c r="BB173" s="14"/>
      <c r="BC173" s="14"/>
      <c r="BD173" s="14"/>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47"/>
    </row>
    <row r="174" spans="2:138" ht="9.75" customHeight="1" x14ac:dyDescent="0.15">
      <c r="B174" s="228"/>
      <c r="C174" s="229"/>
      <c r="D174" s="229"/>
      <c r="E174" s="324"/>
      <c r="F174" s="301"/>
      <c r="G174" s="302"/>
      <c r="H174" s="302"/>
      <c r="I174" s="302"/>
      <c r="J174" s="302"/>
      <c r="K174" s="302"/>
      <c r="L174" s="302"/>
      <c r="M174" s="302"/>
      <c r="N174" s="302"/>
      <c r="O174" s="302"/>
      <c r="P174" s="302"/>
      <c r="Q174" s="302"/>
      <c r="R174" s="302"/>
      <c r="S174" s="303"/>
      <c r="T174" s="91"/>
      <c r="U174" s="2"/>
      <c r="V174" s="236"/>
      <c r="W174" s="237"/>
      <c r="X174" s="237"/>
      <c r="Y174" s="237"/>
      <c r="Z174" s="237"/>
      <c r="AA174" s="237"/>
      <c r="AB174" s="237"/>
      <c r="AC174" s="237"/>
      <c r="AD174" s="297"/>
      <c r="AE174" s="297"/>
      <c r="AF174" s="298"/>
      <c r="AG174" s="297"/>
      <c r="AH174" s="298"/>
      <c r="AI174" s="299"/>
      <c r="AJ174" s="2"/>
      <c r="AK174" s="46"/>
      <c r="AL174" s="21"/>
      <c r="AM174" s="304" t="s">
        <v>5</v>
      </c>
      <c r="AN174" s="305"/>
      <c r="AO174" s="305"/>
      <c r="AP174" s="305"/>
      <c r="AQ174" s="305"/>
      <c r="AR174" s="305"/>
      <c r="AS174" s="305"/>
      <c r="AT174" s="305"/>
      <c r="AU174" s="305"/>
      <c r="AV174" s="305"/>
      <c r="AW174" s="305"/>
      <c r="AX174" s="305"/>
      <c r="AY174" s="305"/>
      <c r="AZ174" s="305"/>
      <c r="BA174" s="305"/>
      <c r="BB174" s="305"/>
      <c r="BC174" s="305"/>
      <c r="BD174" s="305"/>
      <c r="BE174" s="305"/>
      <c r="BF174" s="306"/>
      <c r="BG174" s="222" t="str">
        <f>IF(F167="","",F167)</f>
        <v>4</v>
      </c>
      <c r="BH174" s="223"/>
      <c r="BI174" s="223"/>
      <c r="BJ174" s="223"/>
      <c r="BK174" s="223" t="str">
        <f>IF(G167="","",G167)</f>
        <v>0</v>
      </c>
      <c r="BL174" s="223"/>
      <c r="BM174" s="223"/>
      <c r="BN174" s="223"/>
      <c r="BO174" s="223" t="str">
        <f>IF(H167="","",H167)</f>
        <v>2</v>
      </c>
      <c r="BP174" s="223"/>
      <c r="BQ174" s="223"/>
      <c r="BR174" s="223"/>
      <c r="BS174" s="223" t="str">
        <f>IF(I167="","",I167)</f>
        <v>1</v>
      </c>
      <c r="BT174" s="223"/>
      <c r="BU174" s="223"/>
      <c r="BV174" s="223"/>
      <c r="BW174" s="223" t="str">
        <f>IF(J167="","",J167)</f>
        <v>0</v>
      </c>
      <c r="BX174" s="223"/>
      <c r="BY174" s="223"/>
      <c r="BZ174" s="223"/>
      <c r="CA174" s="223" t="str">
        <f>IF(K167="","",K167)</f>
        <v>0</v>
      </c>
      <c r="CB174" s="223"/>
      <c r="CC174" s="223"/>
      <c r="CD174" s="223"/>
      <c r="CE174" s="223" t="str">
        <f>IF(L167="","",L167)</f>
        <v>1</v>
      </c>
      <c r="CF174" s="223"/>
      <c r="CG174" s="223"/>
      <c r="CH174" s="223"/>
      <c r="CI174" s="223" t="str">
        <f>IF(M167="","",M167)</f>
        <v>0</v>
      </c>
      <c r="CJ174" s="223"/>
      <c r="CK174" s="223"/>
      <c r="CL174" s="224"/>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47"/>
    </row>
    <row r="175" spans="2:138" ht="9.75" customHeight="1" x14ac:dyDescent="0.15">
      <c r="B175" s="228"/>
      <c r="C175" s="229"/>
      <c r="D175" s="229"/>
      <c r="E175" s="324"/>
      <c r="F175" s="300" t="str">
        <f>IF(F127="","",F127)</f>
        <v>025-222-2141</v>
      </c>
      <c r="G175" s="248"/>
      <c r="H175" s="248"/>
      <c r="I175" s="248"/>
      <c r="J175" s="248"/>
      <c r="K175" s="248"/>
      <c r="L175" s="248"/>
      <c r="M175" s="248"/>
      <c r="N175" s="248"/>
      <c r="O175" s="248"/>
      <c r="P175" s="248"/>
      <c r="Q175" s="310"/>
      <c r="R175" s="313" t="s">
        <v>7</v>
      </c>
      <c r="S175" s="314"/>
      <c r="T175" s="92"/>
      <c r="U175" s="2"/>
      <c r="V175" s="236" t="s">
        <v>19</v>
      </c>
      <c r="W175" s="237"/>
      <c r="X175" s="237"/>
      <c r="Y175" s="237"/>
      <c r="Z175" s="237"/>
      <c r="AA175" s="237"/>
      <c r="AB175" s="237"/>
      <c r="AC175" s="237"/>
      <c r="AD175" s="284" t="str">
        <f t="shared" ref="AD175" si="27">IF(AD127="","",AD127)</f>
        <v>3</v>
      </c>
      <c r="AE175" s="284"/>
      <c r="AF175" s="242" t="str">
        <f>IF(AF127="","",AF127)</f>
        <v>300</v>
      </c>
      <c r="AG175" s="240"/>
      <c r="AH175" s="285" t="str">
        <f t="shared" ref="AH175" si="28">IF(AH127="","",AH127)</f>
        <v>000</v>
      </c>
      <c r="AI175" s="286"/>
      <c r="AJ175" s="2"/>
      <c r="AK175" s="46"/>
      <c r="AL175" s="21"/>
      <c r="AM175" s="307"/>
      <c r="AN175" s="308"/>
      <c r="AO175" s="308"/>
      <c r="AP175" s="308"/>
      <c r="AQ175" s="308"/>
      <c r="AR175" s="308"/>
      <c r="AS175" s="308"/>
      <c r="AT175" s="308"/>
      <c r="AU175" s="308"/>
      <c r="AV175" s="308"/>
      <c r="AW175" s="308"/>
      <c r="AX175" s="308"/>
      <c r="AY175" s="308"/>
      <c r="AZ175" s="308"/>
      <c r="BA175" s="308"/>
      <c r="BB175" s="308"/>
      <c r="BC175" s="308"/>
      <c r="BD175" s="308"/>
      <c r="BE175" s="308"/>
      <c r="BF175" s="309"/>
      <c r="BG175" s="225"/>
      <c r="BH175" s="226"/>
      <c r="BI175" s="226"/>
      <c r="BJ175" s="226"/>
      <c r="BK175" s="226"/>
      <c r="BL175" s="226"/>
      <c r="BM175" s="226"/>
      <c r="BN175" s="226"/>
      <c r="BO175" s="226"/>
      <c r="BP175" s="226"/>
      <c r="BQ175" s="226"/>
      <c r="BR175" s="226"/>
      <c r="BS175" s="226"/>
      <c r="BT175" s="226"/>
      <c r="BU175" s="226"/>
      <c r="BV175" s="226"/>
      <c r="BW175" s="226"/>
      <c r="BX175" s="226"/>
      <c r="BY175" s="226"/>
      <c r="BZ175" s="226"/>
      <c r="CA175" s="226"/>
      <c r="CB175" s="226"/>
      <c r="CC175" s="226"/>
      <c r="CD175" s="226"/>
      <c r="CE175" s="226"/>
      <c r="CF175" s="226"/>
      <c r="CG175" s="226"/>
      <c r="CH175" s="226"/>
      <c r="CI175" s="226"/>
      <c r="CJ175" s="226"/>
      <c r="CK175" s="226"/>
      <c r="CL175" s="227"/>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47"/>
    </row>
    <row r="176" spans="2:138" ht="9.75" customHeight="1" x14ac:dyDescent="0.15">
      <c r="B176" s="228"/>
      <c r="C176" s="229"/>
      <c r="D176" s="229"/>
      <c r="E176" s="324"/>
      <c r="F176" s="311"/>
      <c r="G176" s="230"/>
      <c r="H176" s="230"/>
      <c r="I176" s="230"/>
      <c r="J176" s="230"/>
      <c r="K176" s="230"/>
      <c r="L176" s="230"/>
      <c r="M176" s="230"/>
      <c r="N176" s="230"/>
      <c r="O176" s="230"/>
      <c r="P176" s="230"/>
      <c r="Q176" s="312"/>
      <c r="R176" s="315"/>
      <c r="S176" s="316"/>
      <c r="T176" s="92"/>
      <c r="U176" s="2"/>
      <c r="V176" s="236"/>
      <c r="W176" s="237"/>
      <c r="X176" s="237"/>
      <c r="Y176" s="237"/>
      <c r="Z176" s="237"/>
      <c r="AA176" s="237"/>
      <c r="AB176" s="237"/>
      <c r="AC176" s="237"/>
      <c r="AD176" s="240"/>
      <c r="AE176" s="240"/>
      <c r="AF176" s="242"/>
      <c r="AG176" s="240"/>
      <c r="AH176" s="242"/>
      <c r="AI176" s="244"/>
      <c r="AJ176" s="2"/>
      <c r="AK176" s="53"/>
      <c r="AL176" s="54"/>
      <c r="AM176" s="54"/>
      <c r="AN176" s="54"/>
      <c r="AO176" s="54"/>
      <c r="AP176" s="54"/>
      <c r="AQ176" s="54"/>
      <c r="AR176" s="54"/>
      <c r="AS176" s="54"/>
      <c r="AT176" s="54"/>
      <c r="AU176" s="54"/>
      <c r="AV176" s="54"/>
      <c r="AW176" s="54"/>
      <c r="AX176" s="54"/>
      <c r="AY176" s="54"/>
      <c r="AZ176" s="55"/>
      <c r="BA176" s="54"/>
      <c r="BB176" s="54"/>
      <c r="BC176" s="54"/>
      <c r="BD176" s="54"/>
      <c r="BE176" s="54"/>
      <c r="BF176" s="54"/>
      <c r="BG176" s="54"/>
      <c r="BH176" s="54"/>
      <c r="BI176" s="54"/>
      <c r="BJ176" s="55"/>
      <c r="BK176" s="55"/>
      <c r="BL176" s="54"/>
      <c r="BM176" s="54"/>
      <c r="BN176" s="54"/>
      <c r="BO176" s="54"/>
      <c r="BP176" s="54"/>
      <c r="BQ176" s="54"/>
      <c r="BR176" s="54"/>
      <c r="BS176" s="54"/>
      <c r="BT176" s="54"/>
      <c r="BU176" s="54"/>
      <c r="BV176" s="54"/>
      <c r="BW176" s="54"/>
      <c r="BX176" s="54"/>
      <c r="BY176" s="54"/>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6"/>
      <c r="EH176" s="4"/>
    </row>
    <row r="177" spans="2:139" ht="9.75" customHeight="1" x14ac:dyDescent="0.15">
      <c r="B177" s="228" t="s">
        <v>8</v>
      </c>
      <c r="C177" s="229"/>
      <c r="D177" s="229"/>
      <c r="E177" s="229"/>
      <c r="F177" s="317" t="str">
        <f t="shared" ref="F177:L177" si="29">IF(F129="","",F129)</f>
        <v>1</v>
      </c>
      <c r="G177" s="318" t="str">
        <f t="shared" si="29"/>
        <v>5</v>
      </c>
      <c r="H177" s="318" t="str">
        <f t="shared" si="29"/>
        <v>0</v>
      </c>
      <c r="I177" s="318" t="str">
        <f t="shared" si="29"/>
        <v>2</v>
      </c>
      <c r="J177" s="318" t="str">
        <f t="shared" si="29"/>
        <v>3</v>
      </c>
      <c r="K177" s="319" t="str">
        <f t="shared" si="29"/>
        <v>0</v>
      </c>
      <c r="L177" s="320" t="str">
        <f t="shared" si="29"/>
        <v>1</v>
      </c>
      <c r="M177" s="321" t="str">
        <f>M129</f>
        <v>（7ケタ）</v>
      </c>
      <c r="N177" s="321"/>
      <c r="O177" s="321"/>
      <c r="P177" s="321"/>
      <c r="Q177" s="321"/>
      <c r="R177" s="321"/>
      <c r="S177" s="322"/>
      <c r="T177" s="27"/>
      <c r="U177" s="2"/>
      <c r="V177" s="236"/>
      <c r="W177" s="237"/>
      <c r="X177" s="237"/>
      <c r="Y177" s="237"/>
      <c r="Z177" s="237"/>
      <c r="AA177" s="237"/>
      <c r="AB177" s="237"/>
      <c r="AC177" s="237"/>
      <c r="AD177" s="297"/>
      <c r="AE177" s="297"/>
      <c r="AF177" s="298"/>
      <c r="AG177" s="297"/>
      <c r="AH177" s="298"/>
      <c r="AI177" s="299"/>
      <c r="AJ177" s="2"/>
      <c r="AK177" s="48"/>
      <c r="AL177" s="21"/>
      <c r="AM177" s="281" t="s">
        <v>47</v>
      </c>
      <c r="AN177" s="281"/>
      <c r="AO177" s="281"/>
      <c r="AP177" s="281"/>
      <c r="AQ177" s="281"/>
      <c r="AR177" s="281"/>
      <c r="AS177" s="281"/>
      <c r="AT177" s="281"/>
      <c r="AU177" s="281"/>
      <c r="AV177" s="281"/>
      <c r="AW177" s="281"/>
      <c r="AX177" s="281"/>
      <c r="AY177" s="26"/>
      <c r="AZ177" s="26"/>
      <c r="BA177" s="26"/>
      <c r="BB177" s="26"/>
      <c r="BC177" s="281" t="s">
        <v>48</v>
      </c>
      <c r="BD177" s="281"/>
      <c r="BE177" s="281"/>
      <c r="BF177" s="281"/>
      <c r="BG177" s="281"/>
      <c r="BH177" s="281"/>
      <c r="BI177" s="281"/>
      <c r="BJ177" s="281"/>
      <c r="BK177" s="281"/>
      <c r="BL177" s="281"/>
      <c r="BM177" s="281"/>
      <c r="BN177" s="281"/>
      <c r="BO177" s="281"/>
      <c r="BP177" s="281"/>
      <c r="BQ177" s="281"/>
      <c r="BR177" s="281"/>
      <c r="BS177" s="281" t="s">
        <v>49</v>
      </c>
      <c r="BT177" s="281"/>
      <c r="BU177" s="281"/>
      <c r="BV177" s="281"/>
      <c r="BW177" s="281"/>
      <c r="BX177" s="281"/>
      <c r="BY177" s="281"/>
      <c r="BZ177" s="281"/>
      <c r="CA177" s="281"/>
      <c r="CB177" s="281"/>
      <c r="CC177" s="281"/>
      <c r="CD177" s="281"/>
      <c r="CE177" s="281"/>
      <c r="CF177" s="281"/>
      <c r="CG177" s="281"/>
      <c r="CH177" s="281"/>
      <c r="CI177" s="281"/>
      <c r="CJ177" s="281"/>
      <c r="CK177" s="281"/>
      <c r="CL177" s="281"/>
      <c r="CM177" s="281"/>
      <c r="CN177" s="281"/>
      <c r="CO177" s="281"/>
      <c r="CP177" s="281"/>
      <c r="CQ177" s="26"/>
      <c r="CR177" s="26"/>
      <c r="CS177" s="26"/>
      <c r="CT177" s="26"/>
      <c r="CU177" s="281" t="s">
        <v>50</v>
      </c>
      <c r="CV177" s="281"/>
      <c r="CW177" s="281"/>
      <c r="CX177" s="281"/>
      <c r="CY177" s="281"/>
      <c r="CZ177" s="281"/>
      <c r="DA177" s="281"/>
      <c r="DB177" s="281"/>
      <c r="DC177" s="281"/>
      <c r="DD177" s="281"/>
      <c r="DE177" s="281"/>
      <c r="DF177" s="281"/>
      <c r="DG177" s="281"/>
      <c r="DH177" s="281"/>
      <c r="DI177" s="281"/>
      <c r="DJ177" s="281"/>
      <c r="DK177" s="281"/>
      <c r="DL177" s="281"/>
      <c r="DM177" s="281"/>
      <c r="DN177" s="281"/>
      <c r="DO177" s="281"/>
      <c r="DP177" s="281"/>
      <c r="DQ177" s="281"/>
      <c r="DR177" s="281"/>
      <c r="DS177" s="281"/>
      <c r="DT177" s="281"/>
      <c r="DU177" s="281"/>
      <c r="DV177" s="281"/>
      <c r="DW177" s="281"/>
      <c r="DX177" s="281"/>
      <c r="DY177" s="281"/>
      <c r="DZ177" s="281"/>
      <c r="EA177" s="21"/>
      <c r="EB177" s="47"/>
    </row>
    <row r="178" spans="2:139" ht="9.75" customHeight="1" x14ac:dyDescent="0.15">
      <c r="B178" s="228"/>
      <c r="C178" s="229"/>
      <c r="D178" s="229"/>
      <c r="E178" s="229"/>
      <c r="F178" s="317"/>
      <c r="G178" s="318"/>
      <c r="H178" s="318"/>
      <c r="I178" s="318"/>
      <c r="J178" s="318"/>
      <c r="K178" s="319"/>
      <c r="L178" s="320"/>
      <c r="M178" s="321"/>
      <c r="N178" s="321"/>
      <c r="O178" s="321"/>
      <c r="P178" s="321"/>
      <c r="Q178" s="321"/>
      <c r="R178" s="321"/>
      <c r="S178" s="322"/>
      <c r="T178" s="27"/>
      <c r="U178" s="2"/>
      <c r="V178" s="236" t="s">
        <v>20</v>
      </c>
      <c r="W178" s="237"/>
      <c r="X178" s="237"/>
      <c r="Y178" s="237"/>
      <c r="Z178" s="237"/>
      <c r="AA178" s="237"/>
      <c r="AB178" s="237"/>
      <c r="AC178" s="237"/>
      <c r="AD178" s="284" t="str">
        <f t="shared" ref="AD178" si="30">IF(AD130="","",AD130)</f>
        <v>1</v>
      </c>
      <c r="AE178" s="284"/>
      <c r="AF178" s="285" t="str">
        <f>IF(AF130="","",AF130)</f>
        <v>100</v>
      </c>
      <c r="AG178" s="284"/>
      <c r="AH178" s="285" t="str">
        <f t="shared" ref="AH178" si="31">IF(AH130="","",AH130)</f>
        <v>000</v>
      </c>
      <c r="AI178" s="286"/>
      <c r="AJ178" s="2"/>
      <c r="AK178" s="287" t="s">
        <v>51</v>
      </c>
      <c r="AL178" s="288"/>
      <c r="AM178" s="222"/>
      <c r="AN178" s="223"/>
      <c r="AO178" s="223"/>
      <c r="AP178" s="223"/>
      <c r="AQ178" s="223"/>
      <c r="AR178" s="223"/>
      <c r="AS178" s="223"/>
      <c r="AT178" s="223"/>
      <c r="AU178" s="223"/>
      <c r="AV178" s="223"/>
      <c r="AW178" s="223"/>
      <c r="AX178" s="224"/>
      <c r="AY178" s="21"/>
      <c r="AZ178" s="21"/>
      <c r="BA178" s="21"/>
      <c r="BB178" s="21"/>
      <c r="BC178" s="222"/>
      <c r="BD178" s="223"/>
      <c r="BE178" s="223"/>
      <c r="BF178" s="223"/>
      <c r="BG178" s="223" t="str">
        <f>BG130</f>
        <v>1</v>
      </c>
      <c r="BH178" s="223"/>
      <c r="BI178" s="223"/>
      <c r="BJ178" s="223"/>
      <c r="BK178" s="223" t="str">
        <f t="shared" ref="BK178" si="32">BK130</f>
        <v>2</v>
      </c>
      <c r="BL178" s="223"/>
      <c r="BM178" s="223"/>
      <c r="BN178" s="223"/>
      <c r="BO178" s="223" t="str">
        <f t="shared" ref="BO178" si="33">BO130</f>
        <v>3</v>
      </c>
      <c r="BP178" s="223"/>
      <c r="BQ178" s="223"/>
      <c r="BR178" s="224"/>
      <c r="BS178" s="289" t="str">
        <f>IF(BG178="1",IF(BK178="2",IF(BO178="3","未成工事支出金",""),""),IF(BG178="3",IF(BK178="0",IF(BO178="4","未　払　金",IF(BO178="6","工事未払金","")),""),""))</f>
        <v>未成工事支出金</v>
      </c>
      <c r="BT178" s="290"/>
      <c r="BU178" s="290"/>
      <c r="BV178" s="290"/>
      <c r="BW178" s="290"/>
      <c r="BX178" s="290"/>
      <c r="BY178" s="290"/>
      <c r="BZ178" s="290"/>
      <c r="CA178" s="290"/>
      <c r="CB178" s="290"/>
      <c r="CC178" s="290"/>
      <c r="CD178" s="290"/>
      <c r="CE178" s="290"/>
      <c r="CF178" s="290"/>
      <c r="CG178" s="290"/>
      <c r="CH178" s="290"/>
      <c r="CI178" s="290"/>
      <c r="CJ178" s="290"/>
      <c r="CK178" s="290"/>
      <c r="CL178" s="290"/>
      <c r="CM178" s="290"/>
      <c r="CN178" s="290"/>
      <c r="CO178" s="290"/>
      <c r="CP178" s="291"/>
      <c r="CQ178" s="14"/>
      <c r="CR178" s="14"/>
      <c r="CS178" s="14"/>
      <c r="CT178" s="14"/>
      <c r="CU178" s="222"/>
      <c r="CV178" s="223"/>
      <c r="CW178" s="223"/>
      <c r="CX178" s="223"/>
      <c r="CY178" s="223"/>
      <c r="CZ178" s="223"/>
      <c r="DA178" s="223"/>
      <c r="DB178" s="223"/>
      <c r="DC178" s="223"/>
      <c r="DD178" s="223"/>
      <c r="DE178" s="223"/>
      <c r="DF178" s="295"/>
      <c r="DG178" s="222"/>
      <c r="DH178" s="223"/>
      <c r="DI178" s="223"/>
      <c r="DJ178" s="223"/>
      <c r="DK178" s="223"/>
      <c r="DL178" s="223"/>
      <c r="DM178" s="223"/>
      <c r="DN178" s="223"/>
      <c r="DO178" s="223"/>
      <c r="DP178" s="223"/>
      <c r="DQ178" s="223"/>
      <c r="DR178" s="223"/>
      <c r="DS178" s="223"/>
      <c r="DT178" s="223"/>
      <c r="DU178" s="223"/>
      <c r="DV178" s="223"/>
      <c r="DW178" s="223"/>
      <c r="DX178" s="223"/>
      <c r="DY178" s="223"/>
      <c r="DZ178" s="224"/>
      <c r="EA178" s="21"/>
      <c r="EB178" s="47"/>
      <c r="EI178" s="4"/>
    </row>
    <row r="179" spans="2:139" ht="9.75" customHeight="1" x14ac:dyDescent="0.15">
      <c r="B179" s="228" t="s">
        <v>9</v>
      </c>
      <c r="C179" s="229"/>
      <c r="D179" s="229"/>
      <c r="E179" s="229"/>
      <c r="F179" s="269" t="str">
        <f>IF(F131="","",F131)</f>
        <v>第四</v>
      </c>
      <c r="G179" s="269"/>
      <c r="H179" s="270"/>
      <c r="I179" s="271" t="s">
        <v>13</v>
      </c>
      <c r="J179" s="272"/>
      <c r="K179" s="273" t="str">
        <f>IF(K131="","",K131)</f>
        <v>本店</v>
      </c>
      <c r="L179" s="269"/>
      <c r="M179" s="270"/>
      <c r="N179" s="271" t="s">
        <v>14</v>
      </c>
      <c r="O179" s="272"/>
      <c r="P179" s="273" t="str">
        <f>P131</f>
        <v>普通</v>
      </c>
      <c r="Q179" s="269"/>
      <c r="R179" s="269"/>
      <c r="S179" s="274"/>
      <c r="T179" s="90"/>
      <c r="U179" s="2"/>
      <c r="V179" s="236"/>
      <c r="W179" s="237"/>
      <c r="X179" s="237"/>
      <c r="Y179" s="237"/>
      <c r="Z179" s="237"/>
      <c r="AA179" s="237"/>
      <c r="AB179" s="237"/>
      <c r="AC179" s="237"/>
      <c r="AD179" s="240"/>
      <c r="AE179" s="240"/>
      <c r="AF179" s="242"/>
      <c r="AG179" s="240"/>
      <c r="AH179" s="242"/>
      <c r="AI179" s="244"/>
      <c r="AJ179" s="2"/>
      <c r="AK179" s="287"/>
      <c r="AL179" s="288"/>
      <c r="AM179" s="225"/>
      <c r="AN179" s="226"/>
      <c r="AO179" s="226"/>
      <c r="AP179" s="226"/>
      <c r="AQ179" s="226"/>
      <c r="AR179" s="226"/>
      <c r="AS179" s="226"/>
      <c r="AT179" s="226"/>
      <c r="AU179" s="226"/>
      <c r="AV179" s="226"/>
      <c r="AW179" s="226"/>
      <c r="AX179" s="227"/>
      <c r="AY179" s="21"/>
      <c r="AZ179" s="21"/>
      <c r="BA179" s="21"/>
      <c r="BB179" s="21"/>
      <c r="BC179" s="225"/>
      <c r="BD179" s="226"/>
      <c r="BE179" s="226"/>
      <c r="BF179" s="226"/>
      <c r="BG179" s="226"/>
      <c r="BH179" s="226"/>
      <c r="BI179" s="226"/>
      <c r="BJ179" s="226"/>
      <c r="BK179" s="226"/>
      <c r="BL179" s="226"/>
      <c r="BM179" s="226"/>
      <c r="BN179" s="226"/>
      <c r="BO179" s="226"/>
      <c r="BP179" s="226"/>
      <c r="BQ179" s="226"/>
      <c r="BR179" s="227"/>
      <c r="BS179" s="292"/>
      <c r="BT179" s="293"/>
      <c r="BU179" s="293"/>
      <c r="BV179" s="293"/>
      <c r="BW179" s="293"/>
      <c r="BX179" s="293"/>
      <c r="BY179" s="293"/>
      <c r="BZ179" s="293"/>
      <c r="CA179" s="293"/>
      <c r="CB179" s="293"/>
      <c r="CC179" s="293"/>
      <c r="CD179" s="293"/>
      <c r="CE179" s="293"/>
      <c r="CF179" s="293"/>
      <c r="CG179" s="293"/>
      <c r="CH179" s="293"/>
      <c r="CI179" s="293"/>
      <c r="CJ179" s="293"/>
      <c r="CK179" s="293"/>
      <c r="CL179" s="293"/>
      <c r="CM179" s="293"/>
      <c r="CN179" s="293"/>
      <c r="CO179" s="293"/>
      <c r="CP179" s="294"/>
      <c r="CQ179" s="14"/>
      <c r="CR179" s="14"/>
      <c r="CS179" s="14"/>
      <c r="CT179" s="14"/>
      <c r="CU179" s="225"/>
      <c r="CV179" s="226"/>
      <c r="CW179" s="226"/>
      <c r="CX179" s="226"/>
      <c r="CY179" s="226"/>
      <c r="CZ179" s="226"/>
      <c r="DA179" s="226"/>
      <c r="DB179" s="226"/>
      <c r="DC179" s="226"/>
      <c r="DD179" s="226"/>
      <c r="DE179" s="226"/>
      <c r="DF179" s="296"/>
      <c r="DG179" s="225"/>
      <c r="DH179" s="226"/>
      <c r="DI179" s="226"/>
      <c r="DJ179" s="226"/>
      <c r="DK179" s="226"/>
      <c r="DL179" s="226"/>
      <c r="DM179" s="226"/>
      <c r="DN179" s="226"/>
      <c r="DO179" s="226"/>
      <c r="DP179" s="226"/>
      <c r="DQ179" s="226"/>
      <c r="DR179" s="226"/>
      <c r="DS179" s="226"/>
      <c r="DT179" s="226"/>
      <c r="DU179" s="226"/>
      <c r="DV179" s="226"/>
      <c r="DW179" s="226"/>
      <c r="DX179" s="226"/>
      <c r="DY179" s="226"/>
      <c r="DZ179" s="227"/>
      <c r="EA179" s="21"/>
      <c r="EB179" s="47"/>
    </row>
    <row r="180" spans="2:139" ht="9.75" customHeight="1" thickBot="1" x14ac:dyDescent="0.2">
      <c r="B180" s="228"/>
      <c r="C180" s="229"/>
      <c r="D180" s="229"/>
      <c r="E180" s="229"/>
      <c r="F180" s="269"/>
      <c r="G180" s="269"/>
      <c r="H180" s="270"/>
      <c r="I180" s="271"/>
      <c r="J180" s="272"/>
      <c r="K180" s="273"/>
      <c r="L180" s="269"/>
      <c r="M180" s="270"/>
      <c r="N180" s="271"/>
      <c r="O180" s="272"/>
      <c r="P180" s="273"/>
      <c r="Q180" s="269"/>
      <c r="R180" s="269"/>
      <c r="S180" s="274"/>
      <c r="T180" s="90"/>
      <c r="U180" s="2"/>
      <c r="V180" s="282"/>
      <c r="W180" s="283"/>
      <c r="X180" s="283"/>
      <c r="Y180" s="283"/>
      <c r="Z180" s="283"/>
      <c r="AA180" s="283"/>
      <c r="AB180" s="283"/>
      <c r="AC180" s="283"/>
      <c r="AD180" s="240"/>
      <c r="AE180" s="240"/>
      <c r="AF180" s="242"/>
      <c r="AG180" s="240"/>
      <c r="AH180" s="242"/>
      <c r="AI180" s="244"/>
      <c r="AJ180" s="2"/>
      <c r="AK180" s="57"/>
      <c r="AL180" s="54"/>
      <c r="AM180" s="54"/>
      <c r="AN180" s="54"/>
      <c r="AO180" s="54"/>
      <c r="AP180" s="54"/>
      <c r="AQ180" s="54"/>
      <c r="AR180" s="54"/>
      <c r="AS180" s="54"/>
      <c r="AT180" s="54"/>
      <c r="AU180" s="54"/>
      <c r="AV180" s="54"/>
      <c r="AW180" s="54"/>
      <c r="AX180" s="54"/>
      <c r="AY180" s="54"/>
      <c r="AZ180" s="54"/>
      <c r="BA180" s="54"/>
      <c r="BB180" s="54"/>
      <c r="BC180" s="54"/>
      <c r="BD180" s="54"/>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6"/>
      <c r="EG180" s="4"/>
    </row>
    <row r="181" spans="2:139" ht="9.75" customHeight="1" x14ac:dyDescent="0.15">
      <c r="B181" s="228" t="s">
        <v>10</v>
      </c>
      <c r="C181" s="229"/>
      <c r="D181" s="229"/>
      <c r="E181" s="229"/>
      <c r="F181" s="230" t="str">
        <f>IF(F133="","",F133)</f>
        <v>ｶ.ｺﾝﾄﾞｳｸﾞﾐ</v>
      </c>
      <c r="G181" s="230"/>
      <c r="H181" s="230"/>
      <c r="I181" s="230"/>
      <c r="J181" s="230"/>
      <c r="K181" s="230"/>
      <c r="L181" s="230"/>
      <c r="M181" s="230"/>
      <c r="N181" s="230"/>
      <c r="O181" s="230"/>
      <c r="P181" s="230"/>
      <c r="Q181" s="230"/>
      <c r="R181" s="230"/>
      <c r="S181" s="231"/>
      <c r="T181" s="91"/>
      <c r="U181" s="2"/>
      <c r="V181" s="275" t="s">
        <v>21</v>
      </c>
      <c r="W181" s="276"/>
      <c r="X181" s="276"/>
      <c r="Y181" s="276"/>
      <c r="Z181" s="276"/>
      <c r="AA181" s="276"/>
      <c r="AB181" s="276"/>
      <c r="AC181" s="276"/>
      <c r="AD181" s="955" t="str">
        <f t="shared" ref="AD181" si="34">IF(AD133="","",AD133)</f>
        <v>2</v>
      </c>
      <c r="AE181" s="955"/>
      <c r="AF181" s="958" t="str">
        <f t="shared" ref="AF181" si="35">IF(AF133="","",AF133)</f>
        <v>200</v>
      </c>
      <c r="AG181" s="955"/>
      <c r="AH181" s="958" t="str">
        <f t="shared" ref="AH181" si="36">IF(AH133="","",AH133)</f>
        <v>000</v>
      </c>
      <c r="AI181" s="961"/>
      <c r="AJ181" s="2"/>
      <c r="AK181" s="48"/>
      <c r="AL181" s="21"/>
      <c r="AM181" s="281" t="s">
        <v>47</v>
      </c>
      <c r="AN181" s="281"/>
      <c r="AO181" s="281"/>
      <c r="AP181" s="281"/>
      <c r="AQ181" s="281"/>
      <c r="AR181" s="281"/>
      <c r="AS181" s="281"/>
      <c r="AT181" s="281"/>
      <c r="AU181" s="281"/>
      <c r="AV181" s="281"/>
      <c r="AW181" s="281"/>
      <c r="AX181" s="281"/>
      <c r="AY181" s="26"/>
      <c r="AZ181" s="26"/>
      <c r="BA181" s="26"/>
      <c r="BB181" s="26"/>
      <c r="BC181" s="281" t="s">
        <v>48</v>
      </c>
      <c r="BD181" s="281"/>
      <c r="BE181" s="281"/>
      <c r="BF181" s="281"/>
      <c r="BG181" s="281"/>
      <c r="BH181" s="281"/>
      <c r="BI181" s="281"/>
      <c r="BJ181" s="281"/>
      <c r="BK181" s="281"/>
      <c r="BL181" s="281"/>
      <c r="BM181" s="281"/>
      <c r="BN181" s="281"/>
      <c r="BO181" s="281"/>
      <c r="BP181" s="281"/>
      <c r="BQ181" s="281"/>
      <c r="BR181" s="281"/>
      <c r="BS181" s="281" t="s">
        <v>49</v>
      </c>
      <c r="BT181" s="281"/>
      <c r="BU181" s="281"/>
      <c r="BV181" s="281"/>
      <c r="BW181" s="281"/>
      <c r="BX181" s="281"/>
      <c r="BY181" s="281"/>
      <c r="BZ181" s="281"/>
      <c r="CA181" s="281"/>
      <c r="CB181" s="281"/>
      <c r="CC181" s="281"/>
      <c r="CD181" s="281"/>
      <c r="CE181" s="281"/>
      <c r="CF181" s="281"/>
      <c r="CG181" s="281"/>
      <c r="CH181" s="281"/>
      <c r="CI181" s="281"/>
      <c r="CJ181" s="281"/>
      <c r="CK181" s="281"/>
      <c r="CL181" s="281"/>
      <c r="CM181" s="281"/>
      <c r="CN181" s="281"/>
      <c r="CO181" s="281"/>
      <c r="CP181" s="281"/>
      <c r="CQ181" s="26"/>
      <c r="CR181" s="26"/>
      <c r="CS181" s="26"/>
      <c r="CT181" s="26"/>
      <c r="CU181" s="281" t="s">
        <v>50</v>
      </c>
      <c r="CV181" s="281"/>
      <c r="CW181" s="281"/>
      <c r="CX181" s="281"/>
      <c r="CY181" s="281"/>
      <c r="CZ181" s="281"/>
      <c r="DA181" s="281"/>
      <c r="DB181" s="281"/>
      <c r="DC181" s="281"/>
      <c r="DD181" s="281"/>
      <c r="DE181" s="281"/>
      <c r="DF181" s="281"/>
      <c r="DG181" s="281"/>
      <c r="DH181" s="281"/>
      <c r="DI181" s="281"/>
      <c r="DJ181" s="281"/>
      <c r="DK181" s="281"/>
      <c r="DL181" s="281"/>
      <c r="DM181" s="281"/>
      <c r="DN181" s="281"/>
      <c r="DO181" s="281"/>
      <c r="DP181" s="281"/>
      <c r="DQ181" s="281"/>
      <c r="DR181" s="281"/>
      <c r="DS181" s="281"/>
      <c r="DT181" s="281"/>
      <c r="DU181" s="281"/>
      <c r="DV181" s="281"/>
      <c r="DW181" s="281"/>
      <c r="DX181" s="281"/>
      <c r="DY181" s="281"/>
      <c r="DZ181" s="281"/>
      <c r="EA181" s="21"/>
      <c r="EB181" s="47"/>
    </row>
    <row r="182" spans="2:139" ht="9.75" customHeight="1" x14ac:dyDescent="0.15">
      <c r="B182" s="228"/>
      <c r="C182" s="229"/>
      <c r="D182" s="229"/>
      <c r="E182" s="229"/>
      <c r="F182" s="230"/>
      <c r="G182" s="230"/>
      <c r="H182" s="230"/>
      <c r="I182" s="230"/>
      <c r="J182" s="230"/>
      <c r="K182" s="230"/>
      <c r="L182" s="230"/>
      <c r="M182" s="230"/>
      <c r="N182" s="230"/>
      <c r="O182" s="230"/>
      <c r="P182" s="230"/>
      <c r="Q182" s="230"/>
      <c r="R182" s="230"/>
      <c r="S182" s="231"/>
      <c r="T182" s="91"/>
      <c r="U182" s="2"/>
      <c r="V182" s="277"/>
      <c r="W182" s="278"/>
      <c r="X182" s="278"/>
      <c r="Y182" s="278"/>
      <c r="Z182" s="278"/>
      <c r="AA182" s="278"/>
      <c r="AB182" s="278"/>
      <c r="AC182" s="278"/>
      <c r="AD182" s="956"/>
      <c r="AE182" s="956"/>
      <c r="AF182" s="959"/>
      <c r="AG182" s="956"/>
      <c r="AH182" s="959"/>
      <c r="AI182" s="962"/>
      <c r="AJ182" s="2"/>
      <c r="AK182" s="287" t="s">
        <v>52</v>
      </c>
      <c r="AL182" s="288"/>
      <c r="AM182" s="222"/>
      <c r="AN182" s="223"/>
      <c r="AO182" s="223"/>
      <c r="AP182" s="223"/>
      <c r="AQ182" s="223"/>
      <c r="AR182" s="223"/>
      <c r="AS182" s="223"/>
      <c r="AT182" s="223"/>
      <c r="AU182" s="223"/>
      <c r="AV182" s="223"/>
      <c r="AW182" s="223"/>
      <c r="AX182" s="224"/>
      <c r="AY182" s="21"/>
      <c r="AZ182" s="21"/>
      <c r="BA182" s="21"/>
      <c r="BB182" s="21"/>
      <c r="BC182" s="222"/>
      <c r="BD182" s="223"/>
      <c r="BE182" s="223"/>
      <c r="BF182" s="223"/>
      <c r="BG182" s="223" t="str">
        <f>BG134</f>
        <v>3</v>
      </c>
      <c r="BH182" s="223"/>
      <c r="BI182" s="223"/>
      <c r="BJ182" s="223"/>
      <c r="BK182" s="223" t="str">
        <f t="shared" ref="BK182" si="37">BK134</f>
        <v>0</v>
      </c>
      <c r="BL182" s="223"/>
      <c r="BM182" s="223"/>
      <c r="BN182" s="223"/>
      <c r="BO182" s="223" t="str">
        <f t="shared" ref="BO182" si="38">BO134</f>
        <v>6</v>
      </c>
      <c r="BP182" s="223"/>
      <c r="BQ182" s="223"/>
      <c r="BR182" s="224"/>
      <c r="BS182" s="289" t="str">
        <f>IF(BG182="1",IF(BK182="2",IF(BO182="3","未成工事支出金",""),""),IF(BG182="3",IF(BK182="0",IF(BO182="4","未　払　金",IF(BO182="6","工事未払金","")),""),""))</f>
        <v>工事未払金</v>
      </c>
      <c r="BT182" s="290"/>
      <c r="BU182" s="290"/>
      <c r="BV182" s="290"/>
      <c r="BW182" s="290"/>
      <c r="BX182" s="290"/>
      <c r="BY182" s="290"/>
      <c r="BZ182" s="290"/>
      <c r="CA182" s="290"/>
      <c r="CB182" s="290"/>
      <c r="CC182" s="290"/>
      <c r="CD182" s="290"/>
      <c r="CE182" s="290"/>
      <c r="CF182" s="290"/>
      <c r="CG182" s="290"/>
      <c r="CH182" s="290"/>
      <c r="CI182" s="290"/>
      <c r="CJ182" s="290"/>
      <c r="CK182" s="290"/>
      <c r="CL182" s="290"/>
      <c r="CM182" s="290"/>
      <c r="CN182" s="290"/>
      <c r="CO182" s="290"/>
      <c r="CP182" s="291"/>
      <c r="CQ182" s="14"/>
      <c r="CR182" s="14"/>
      <c r="CS182" s="14"/>
      <c r="CT182" s="14"/>
      <c r="CU182" s="222"/>
      <c r="CV182" s="223"/>
      <c r="CW182" s="223"/>
      <c r="CX182" s="223"/>
      <c r="CY182" s="223"/>
      <c r="CZ182" s="223"/>
      <c r="DA182" s="223"/>
      <c r="DB182" s="223"/>
      <c r="DC182" s="223"/>
      <c r="DD182" s="223"/>
      <c r="DE182" s="223"/>
      <c r="DF182" s="224"/>
      <c r="DG182" s="222"/>
      <c r="DH182" s="223"/>
      <c r="DI182" s="223"/>
      <c r="DJ182" s="223"/>
      <c r="DK182" s="223"/>
      <c r="DL182" s="223"/>
      <c r="DM182" s="223"/>
      <c r="DN182" s="223"/>
      <c r="DO182" s="223"/>
      <c r="DP182" s="223"/>
      <c r="DQ182" s="223"/>
      <c r="DR182" s="223"/>
      <c r="DS182" s="223"/>
      <c r="DT182" s="223"/>
      <c r="DU182" s="223"/>
      <c r="DV182" s="223"/>
      <c r="DW182" s="223"/>
      <c r="DX182" s="223"/>
      <c r="DY182" s="223"/>
      <c r="DZ182" s="224"/>
      <c r="EA182" s="21"/>
      <c r="EB182" s="47"/>
    </row>
    <row r="183" spans="2:139" ht="9.75" customHeight="1" thickBot="1" x14ac:dyDescent="0.2">
      <c r="B183" s="228" t="s">
        <v>11</v>
      </c>
      <c r="C183" s="229"/>
      <c r="D183" s="229"/>
      <c r="E183" s="229"/>
      <c r="F183" s="230" t="str">
        <f>IF(F135="","",F135)</f>
        <v>株式会社　近藤組</v>
      </c>
      <c r="G183" s="230"/>
      <c r="H183" s="230"/>
      <c r="I183" s="230"/>
      <c r="J183" s="230"/>
      <c r="K183" s="230"/>
      <c r="L183" s="230"/>
      <c r="M183" s="230"/>
      <c r="N183" s="230"/>
      <c r="O183" s="230"/>
      <c r="P183" s="230"/>
      <c r="Q183" s="230"/>
      <c r="R183" s="230"/>
      <c r="S183" s="231"/>
      <c r="T183" s="91"/>
      <c r="U183" s="2"/>
      <c r="V183" s="279"/>
      <c r="W183" s="280"/>
      <c r="X183" s="280"/>
      <c r="Y183" s="280"/>
      <c r="Z183" s="280"/>
      <c r="AA183" s="280"/>
      <c r="AB183" s="280"/>
      <c r="AC183" s="280"/>
      <c r="AD183" s="957"/>
      <c r="AE183" s="957"/>
      <c r="AF183" s="960"/>
      <c r="AG183" s="957"/>
      <c r="AH183" s="960"/>
      <c r="AI183" s="963"/>
      <c r="AJ183" s="2"/>
      <c r="AK183" s="287"/>
      <c r="AL183" s="288"/>
      <c r="AM183" s="225"/>
      <c r="AN183" s="226"/>
      <c r="AO183" s="226"/>
      <c r="AP183" s="226"/>
      <c r="AQ183" s="226"/>
      <c r="AR183" s="226"/>
      <c r="AS183" s="226"/>
      <c r="AT183" s="226"/>
      <c r="AU183" s="226"/>
      <c r="AV183" s="226"/>
      <c r="AW183" s="226"/>
      <c r="AX183" s="227"/>
      <c r="AY183" s="21"/>
      <c r="AZ183" s="21"/>
      <c r="BA183" s="21"/>
      <c r="BB183" s="21"/>
      <c r="BC183" s="225"/>
      <c r="BD183" s="226"/>
      <c r="BE183" s="226"/>
      <c r="BF183" s="226"/>
      <c r="BG183" s="226"/>
      <c r="BH183" s="226"/>
      <c r="BI183" s="226"/>
      <c r="BJ183" s="226"/>
      <c r="BK183" s="226"/>
      <c r="BL183" s="226"/>
      <c r="BM183" s="226"/>
      <c r="BN183" s="226"/>
      <c r="BO183" s="226"/>
      <c r="BP183" s="226"/>
      <c r="BQ183" s="226"/>
      <c r="BR183" s="227"/>
      <c r="BS183" s="292"/>
      <c r="BT183" s="293"/>
      <c r="BU183" s="293"/>
      <c r="BV183" s="293"/>
      <c r="BW183" s="293"/>
      <c r="BX183" s="293"/>
      <c r="BY183" s="293"/>
      <c r="BZ183" s="293"/>
      <c r="CA183" s="293"/>
      <c r="CB183" s="293"/>
      <c r="CC183" s="293"/>
      <c r="CD183" s="293"/>
      <c r="CE183" s="293"/>
      <c r="CF183" s="293"/>
      <c r="CG183" s="293"/>
      <c r="CH183" s="293"/>
      <c r="CI183" s="293"/>
      <c r="CJ183" s="293"/>
      <c r="CK183" s="293"/>
      <c r="CL183" s="293"/>
      <c r="CM183" s="293"/>
      <c r="CN183" s="293"/>
      <c r="CO183" s="293"/>
      <c r="CP183" s="294"/>
      <c r="CQ183" s="14"/>
      <c r="CR183" s="14"/>
      <c r="CS183" s="14"/>
      <c r="CT183" s="14"/>
      <c r="CU183" s="225"/>
      <c r="CV183" s="226"/>
      <c r="CW183" s="226"/>
      <c r="CX183" s="226"/>
      <c r="CY183" s="226"/>
      <c r="CZ183" s="226"/>
      <c r="DA183" s="226"/>
      <c r="DB183" s="226"/>
      <c r="DC183" s="226"/>
      <c r="DD183" s="226"/>
      <c r="DE183" s="226"/>
      <c r="DF183" s="227"/>
      <c r="DG183" s="225"/>
      <c r="DH183" s="226"/>
      <c r="DI183" s="226"/>
      <c r="DJ183" s="226"/>
      <c r="DK183" s="226"/>
      <c r="DL183" s="226"/>
      <c r="DM183" s="226"/>
      <c r="DN183" s="226"/>
      <c r="DO183" s="226"/>
      <c r="DP183" s="226"/>
      <c r="DQ183" s="226"/>
      <c r="DR183" s="226"/>
      <c r="DS183" s="226"/>
      <c r="DT183" s="226"/>
      <c r="DU183" s="226"/>
      <c r="DV183" s="226"/>
      <c r="DW183" s="226"/>
      <c r="DX183" s="226"/>
      <c r="DY183" s="226"/>
      <c r="DZ183" s="227"/>
      <c r="EA183" s="21"/>
      <c r="EB183" s="47"/>
    </row>
    <row r="184" spans="2:139" ht="9.75" customHeight="1" x14ac:dyDescent="0.15">
      <c r="B184" s="228"/>
      <c r="C184" s="229"/>
      <c r="D184" s="229"/>
      <c r="E184" s="229"/>
      <c r="F184" s="232"/>
      <c r="G184" s="232"/>
      <c r="H184" s="232"/>
      <c r="I184" s="232"/>
      <c r="J184" s="232"/>
      <c r="K184" s="232"/>
      <c r="L184" s="232"/>
      <c r="M184" s="232"/>
      <c r="N184" s="232"/>
      <c r="O184" s="232"/>
      <c r="P184" s="232"/>
      <c r="Q184" s="232"/>
      <c r="R184" s="232"/>
      <c r="S184" s="233"/>
      <c r="T184" s="91"/>
      <c r="U184" s="2"/>
      <c r="V184" s="234" t="s">
        <v>22</v>
      </c>
      <c r="W184" s="235"/>
      <c r="X184" s="235"/>
      <c r="Y184" s="235"/>
      <c r="Z184" s="235"/>
      <c r="AA184" s="235"/>
      <c r="AB184" s="235"/>
      <c r="AC184" s="235"/>
      <c r="AD184" s="240" t="str">
        <f t="shared" ref="AD184" si="39">IF(AD136="","",AD136)</f>
        <v/>
      </c>
      <c r="AE184" s="240"/>
      <c r="AF184" s="242" t="str">
        <f t="shared" ref="AF184" si="40">IF(AF136="","",AF136)</f>
        <v/>
      </c>
      <c r="AG184" s="240"/>
      <c r="AH184" s="242">
        <f t="shared" ref="AH184" si="41">IF(AH136="","",AH136)</f>
        <v>0</v>
      </c>
      <c r="AI184" s="244"/>
      <c r="AJ184" s="2"/>
      <c r="AK184" s="57"/>
      <c r="AL184" s="54"/>
      <c r="AM184" s="54"/>
      <c r="AN184" s="54"/>
      <c r="AO184" s="54"/>
      <c r="AP184" s="54"/>
      <c r="AQ184" s="54"/>
      <c r="AR184" s="54"/>
      <c r="AS184" s="54"/>
      <c r="AT184" s="54"/>
      <c r="AU184" s="54"/>
      <c r="AV184" s="54"/>
      <c r="AW184" s="54"/>
      <c r="AX184" s="54"/>
      <c r="AY184" s="54"/>
      <c r="AZ184" s="54"/>
      <c r="BA184" s="54"/>
      <c r="BB184" s="54"/>
      <c r="BC184" s="54"/>
      <c r="BD184" s="54"/>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4"/>
      <c r="CE184" s="54"/>
      <c r="CF184" s="54"/>
      <c r="CG184" s="54"/>
      <c r="CH184" s="54"/>
      <c r="CI184" s="54"/>
      <c r="CJ184" s="55"/>
      <c r="CK184" s="54"/>
      <c r="CL184" s="54"/>
      <c r="CM184" s="54"/>
      <c r="CN184" s="54"/>
      <c r="CO184" s="54"/>
      <c r="CP184" s="54"/>
      <c r="CQ184" s="54"/>
      <c r="CR184" s="54"/>
      <c r="CS184" s="54"/>
      <c r="CT184" s="54"/>
      <c r="CU184" s="54"/>
      <c r="CV184" s="54"/>
      <c r="CW184" s="54"/>
      <c r="CX184" s="54"/>
      <c r="CY184" s="54"/>
      <c r="CZ184" s="54"/>
      <c r="DA184" s="54"/>
      <c r="DB184" s="55"/>
      <c r="DC184" s="55"/>
      <c r="DD184" s="54"/>
      <c r="DE184" s="54"/>
      <c r="DF184" s="54"/>
      <c r="DG184" s="54"/>
      <c r="DH184" s="54"/>
      <c r="DI184" s="54"/>
      <c r="DJ184" s="54"/>
      <c r="DK184" s="54"/>
      <c r="DL184" s="54"/>
      <c r="DM184" s="54"/>
      <c r="DN184" s="54"/>
      <c r="DO184" s="54"/>
      <c r="DP184" s="54"/>
      <c r="DQ184" s="54"/>
      <c r="DR184" s="55"/>
      <c r="DS184" s="55"/>
      <c r="DT184" s="55"/>
      <c r="DU184" s="55"/>
      <c r="DV184" s="55"/>
      <c r="DW184" s="55"/>
      <c r="DX184" s="55"/>
      <c r="DY184" s="55"/>
      <c r="DZ184" s="55"/>
      <c r="EA184" s="55"/>
      <c r="EB184" s="56"/>
    </row>
    <row r="185" spans="2:139" ht="9.75" customHeight="1" x14ac:dyDescent="0.15">
      <c r="B185" s="228" t="s">
        <v>12</v>
      </c>
      <c r="C185" s="229"/>
      <c r="D185" s="229"/>
      <c r="E185" s="229"/>
      <c r="F185" s="248" t="str">
        <f>IF(F137="","",F137)</f>
        <v>1234567</v>
      </c>
      <c r="G185" s="248"/>
      <c r="H185" s="248"/>
      <c r="I185" s="248"/>
      <c r="J185" s="248"/>
      <c r="K185" s="248"/>
      <c r="L185" s="248"/>
      <c r="M185" s="248"/>
      <c r="N185" s="248"/>
      <c r="O185" s="248"/>
      <c r="P185" s="248"/>
      <c r="Q185" s="248"/>
      <c r="R185" s="248"/>
      <c r="S185" s="249"/>
      <c r="T185" s="91"/>
      <c r="U185" s="2"/>
      <c r="V185" s="236"/>
      <c r="W185" s="237"/>
      <c r="X185" s="237"/>
      <c r="Y185" s="237"/>
      <c r="Z185" s="237"/>
      <c r="AA185" s="237"/>
      <c r="AB185" s="237"/>
      <c r="AC185" s="237"/>
      <c r="AD185" s="240"/>
      <c r="AE185" s="240"/>
      <c r="AF185" s="242"/>
      <c r="AG185" s="240"/>
      <c r="AH185" s="242"/>
      <c r="AI185" s="244"/>
      <c r="AJ185" s="2"/>
      <c r="AK185" s="252" t="s">
        <v>53</v>
      </c>
      <c r="AL185" s="253"/>
      <c r="AM185" s="253"/>
      <c r="AN185" s="253"/>
      <c r="AO185" s="253"/>
      <c r="AP185" s="253"/>
      <c r="AQ185" s="253"/>
      <c r="AR185" s="253"/>
      <c r="AS185" s="253"/>
      <c r="AT185" s="253"/>
      <c r="AU185" s="253"/>
      <c r="AV185" s="253"/>
      <c r="AW185" s="253"/>
      <c r="AX185" s="253"/>
      <c r="AY185" s="253"/>
      <c r="AZ185" s="253"/>
      <c r="BA185" s="253"/>
      <c r="BB185" s="254"/>
      <c r="BC185" s="258"/>
      <c r="BD185" s="259"/>
      <c r="BE185" s="259"/>
      <c r="BF185" s="259"/>
      <c r="BG185" s="259"/>
      <c r="BH185" s="259"/>
      <c r="BI185" s="259"/>
      <c r="BJ185" s="259"/>
      <c r="BK185" s="259"/>
      <c r="BL185" s="259"/>
      <c r="BM185" s="259"/>
      <c r="BN185" s="259"/>
      <c r="BO185" s="259"/>
      <c r="BP185" s="259"/>
      <c r="BQ185" s="259"/>
      <c r="BR185" s="259"/>
      <c r="BS185" s="259"/>
      <c r="BT185" s="259"/>
      <c r="BU185" s="259"/>
      <c r="BV185" s="259"/>
      <c r="BW185" s="223"/>
      <c r="BX185" s="223"/>
      <c r="BY185" s="223"/>
      <c r="BZ185" s="224"/>
      <c r="CA185" s="263" t="s">
        <v>54</v>
      </c>
      <c r="CB185" s="264"/>
      <c r="CC185" s="264"/>
      <c r="CD185" s="264"/>
      <c r="CE185" s="264"/>
      <c r="CF185" s="264"/>
      <c r="CG185" s="264"/>
      <c r="CH185" s="264"/>
      <c r="CI185" s="264"/>
      <c r="CJ185" s="264"/>
      <c r="CK185" s="264"/>
      <c r="CL185" s="264"/>
      <c r="CM185" s="264"/>
      <c r="CN185" s="264"/>
      <c r="CO185" s="264"/>
      <c r="CP185" s="265"/>
      <c r="CQ185" s="966"/>
      <c r="CR185" s="967"/>
      <c r="CS185" s="967"/>
      <c r="CT185" s="967"/>
      <c r="CU185" s="967"/>
      <c r="CV185" s="967"/>
      <c r="CW185" s="967"/>
      <c r="CX185" s="967"/>
      <c r="CY185" s="967"/>
      <c r="CZ185" s="967"/>
      <c r="DA185" s="967"/>
      <c r="DB185" s="967"/>
      <c r="DC185" s="967"/>
      <c r="DD185" s="967"/>
      <c r="DE185" s="967"/>
      <c r="DF185" s="967"/>
      <c r="DG185" s="967"/>
      <c r="DH185" s="967"/>
      <c r="DI185" s="967"/>
      <c r="DJ185" s="967"/>
      <c r="DK185" s="967"/>
      <c r="DL185" s="967"/>
      <c r="DM185" s="967"/>
      <c r="DN185" s="967"/>
      <c r="DO185" s="967"/>
      <c r="DP185" s="967"/>
      <c r="DQ185" s="967"/>
      <c r="DR185" s="967"/>
      <c r="DS185" s="967"/>
      <c r="DT185" s="967"/>
      <c r="DU185" s="967"/>
      <c r="DV185" s="967"/>
      <c r="DW185" s="967"/>
      <c r="DX185" s="967"/>
      <c r="DY185" s="967"/>
      <c r="DZ185" s="967"/>
      <c r="EA185" s="967"/>
      <c r="EB185" s="968"/>
    </row>
    <row r="186" spans="2:139" ht="9.75" customHeight="1" thickBot="1" x14ac:dyDescent="0.2">
      <c r="B186" s="246"/>
      <c r="C186" s="247"/>
      <c r="D186" s="247"/>
      <c r="E186" s="247"/>
      <c r="F186" s="250"/>
      <c r="G186" s="250"/>
      <c r="H186" s="250"/>
      <c r="I186" s="250"/>
      <c r="J186" s="250"/>
      <c r="K186" s="250"/>
      <c r="L186" s="250"/>
      <c r="M186" s="250"/>
      <c r="N186" s="250"/>
      <c r="O186" s="250"/>
      <c r="P186" s="250"/>
      <c r="Q186" s="250"/>
      <c r="R186" s="250"/>
      <c r="S186" s="251"/>
      <c r="T186" s="91"/>
      <c r="U186" s="2"/>
      <c r="V186" s="238"/>
      <c r="W186" s="239"/>
      <c r="X186" s="239"/>
      <c r="Y186" s="239"/>
      <c r="Z186" s="239"/>
      <c r="AA186" s="239"/>
      <c r="AB186" s="239"/>
      <c r="AC186" s="239"/>
      <c r="AD186" s="241"/>
      <c r="AE186" s="241"/>
      <c r="AF186" s="243"/>
      <c r="AG186" s="241"/>
      <c r="AH186" s="243"/>
      <c r="AI186" s="245"/>
      <c r="AJ186" s="2"/>
      <c r="AK186" s="255"/>
      <c r="AL186" s="256"/>
      <c r="AM186" s="256"/>
      <c r="AN186" s="256"/>
      <c r="AO186" s="256"/>
      <c r="AP186" s="256"/>
      <c r="AQ186" s="256"/>
      <c r="AR186" s="256"/>
      <c r="AS186" s="256"/>
      <c r="AT186" s="256"/>
      <c r="AU186" s="256"/>
      <c r="AV186" s="256"/>
      <c r="AW186" s="256"/>
      <c r="AX186" s="256"/>
      <c r="AY186" s="256"/>
      <c r="AZ186" s="256"/>
      <c r="BA186" s="256"/>
      <c r="BB186" s="257"/>
      <c r="BC186" s="260"/>
      <c r="BD186" s="261"/>
      <c r="BE186" s="261"/>
      <c r="BF186" s="261"/>
      <c r="BG186" s="261"/>
      <c r="BH186" s="261"/>
      <c r="BI186" s="261"/>
      <c r="BJ186" s="261"/>
      <c r="BK186" s="261"/>
      <c r="BL186" s="261"/>
      <c r="BM186" s="261"/>
      <c r="BN186" s="261"/>
      <c r="BO186" s="261"/>
      <c r="BP186" s="261"/>
      <c r="BQ186" s="261"/>
      <c r="BR186" s="261"/>
      <c r="BS186" s="261"/>
      <c r="BT186" s="261"/>
      <c r="BU186" s="261"/>
      <c r="BV186" s="261"/>
      <c r="BW186" s="261"/>
      <c r="BX186" s="261"/>
      <c r="BY186" s="261"/>
      <c r="BZ186" s="262"/>
      <c r="CA186" s="266"/>
      <c r="CB186" s="267"/>
      <c r="CC186" s="267"/>
      <c r="CD186" s="267"/>
      <c r="CE186" s="267"/>
      <c r="CF186" s="267"/>
      <c r="CG186" s="267"/>
      <c r="CH186" s="267"/>
      <c r="CI186" s="267"/>
      <c r="CJ186" s="267"/>
      <c r="CK186" s="267"/>
      <c r="CL186" s="267"/>
      <c r="CM186" s="267"/>
      <c r="CN186" s="267"/>
      <c r="CO186" s="267"/>
      <c r="CP186" s="268"/>
      <c r="CQ186" s="969"/>
      <c r="CR186" s="970"/>
      <c r="CS186" s="970"/>
      <c r="CT186" s="970"/>
      <c r="CU186" s="970"/>
      <c r="CV186" s="970"/>
      <c r="CW186" s="970"/>
      <c r="CX186" s="970"/>
      <c r="CY186" s="970"/>
      <c r="CZ186" s="970"/>
      <c r="DA186" s="970"/>
      <c r="DB186" s="970"/>
      <c r="DC186" s="970"/>
      <c r="DD186" s="970"/>
      <c r="DE186" s="970"/>
      <c r="DF186" s="970"/>
      <c r="DG186" s="970"/>
      <c r="DH186" s="970"/>
      <c r="DI186" s="970"/>
      <c r="DJ186" s="970"/>
      <c r="DK186" s="970"/>
      <c r="DL186" s="970"/>
      <c r="DM186" s="970"/>
      <c r="DN186" s="970"/>
      <c r="DO186" s="970"/>
      <c r="DP186" s="970"/>
      <c r="DQ186" s="970"/>
      <c r="DR186" s="970"/>
      <c r="DS186" s="970"/>
      <c r="DT186" s="970"/>
      <c r="DU186" s="970"/>
      <c r="DV186" s="970"/>
      <c r="DW186" s="970"/>
      <c r="DX186" s="970"/>
      <c r="DY186" s="970"/>
      <c r="DZ186" s="970"/>
      <c r="EA186" s="970"/>
      <c r="EB186" s="971"/>
    </row>
    <row r="187" spans="2:139" ht="9.75" customHeight="1" thickBot="1" x14ac:dyDescent="0.2">
      <c r="B187" s="819" t="s">
        <v>30</v>
      </c>
      <c r="C187" s="819"/>
      <c r="D187" s="819"/>
      <c r="E187" s="819"/>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13"/>
      <c r="AL187" s="13"/>
      <c r="AM187" s="13"/>
      <c r="AN187" s="13"/>
      <c r="AO187" s="13"/>
      <c r="AP187" s="13"/>
      <c r="AQ187" s="13"/>
      <c r="AR187" s="13"/>
      <c r="AS187" s="13"/>
      <c r="AT187" s="13"/>
      <c r="AU187" s="13"/>
      <c r="AV187" s="13"/>
      <c r="AW187" s="13"/>
      <c r="AX187" s="13"/>
      <c r="AY187" s="13"/>
      <c r="AZ187" s="13"/>
      <c r="BA187" s="13"/>
      <c r="BB187" s="13"/>
      <c r="BC187" s="13"/>
      <c r="BD187" s="13"/>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row>
    <row r="188" spans="2:139" ht="9.75" customHeight="1" x14ac:dyDescent="0.15">
      <c r="B188" s="964" t="s">
        <v>27</v>
      </c>
      <c r="C188" s="972" t="s">
        <v>36</v>
      </c>
      <c r="D188" s="974" t="s">
        <v>35</v>
      </c>
      <c r="E188" s="974"/>
      <c r="F188" s="974"/>
      <c r="G188" s="974"/>
      <c r="H188" s="974"/>
      <c r="I188" s="974"/>
      <c r="J188" s="974"/>
      <c r="K188" s="974"/>
      <c r="L188" s="974"/>
      <c r="M188" s="974"/>
      <c r="N188" s="974"/>
      <c r="O188" s="974"/>
      <c r="P188" s="974" t="s">
        <v>23</v>
      </c>
      <c r="Q188" s="974"/>
      <c r="R188" s="974"/>
      <c r="S188" s="974" t="s">
        <v>24</v>
      </c>
      <c r="T188" s="974"/>
      <c r="U188" s="974"/>
      <c r="V188" s="974"/>
      <c r="W188" s="974"/>
      <c r="X188" s="974" t="s">
        <v>25</v>
      </c>
      <c r="Y188" s="974"/>
      <c r="Z188" s="974"/>
      <c r="AA188" s="974"/>
      <c r="AB188" s="974"/>
      <c r="AC188" s="974"/>
      <c r="AD188" s="976" t="s">
        <v>55</v>
      </c>
      <c r="AE188" s="976"/>
      <c r="AF188" s="976"/>
      <c r="AG188" s="976"/>
      <c r="AH188" s="976"/>
      <c r="AI188" s="977"/>
      <c r="AJ188" s="2"/>
      <c r="AK188" s="980" t="s">
        <v>56</v>
      </c>
      <c r="AL188" s="212"/>
      <c r="AM188" s="212"/>
      <c r="AN188" s="212"/>
      <c r="AO188" s="212"/>
      <c r="AP188" s="212"/>
      <c r="AQ188" s="212"/>
      <c r="AR188" s="212"/>
      <c r="AS188" s="212"/>
      <c r="AT188" s="212"/>
      <c r="AU188" s="212"/>
      <c r="AV188" s="212"/>
      <c r="AW188" s="209" t="s">
        <v>114</v>
      </c>
      <c r="AX188" s="209"/>
      <c r="AY188" s="209"/>
      <c r="AZ188" s="209"/>
      <c r="BA188" s="212" t="s">
        <v>118</v>
      </c>
      <c r="BB188" s="212"/>
      <c r="BC188" s="212"/>
      <c r="BD188" s="212"/>
      <c r="BE188" s="212"/>
      <c r="BF188" s="212"/>
      <c r="BG188" s="212"/>
      <c r="BH188" s="212"/>
      <c r="BI188" s="212"/>
      <c r="BJ188" s="212"/>
      <c r="BK188" s="212"/>
      <c r="BL188" s="212"/>
      <c r="BM188" s="212"/>
      <c r="BN188" s="212"/>
      <c r="BO188" s="212"/>
      <c r="BP188" s="212"/>
      <c r="BQ188" s="209" t="s">
        <v>114</v>
      </c>
      <c r="BR188" s="209"/>
      <c r="BS188" s="209"/>
      <c r="BT188" s="209"/>
      <c r="BU188" s="212" t="s">
        <v>117</v>
      </c>
      <c r="BV188" s="212"/>
      <c r="BW188" s="212"/>
      <c r="BX188" s="212"/>
      <c r="BY188" s="212"/>
      <c r="BZ188" s="212"/>
      <c r="CA188" s="212"/>
      <c r="CB188" s="212"/>
      <c r="CC188" s="212"/>
      <c r="CD188" s="212"/>
      <c r="CE188" s="212"/>
      <c r="CF188" s="212"/>
      <c r="CG188" s="212"/>
      <c r="CH188" s="212"/>
      <c r="CI188" s="212"/>
      <c r="CJ188" s="212"/>
      <c r="CK188" s="212"/>
      <c r="CL188" s="212"/>
      <c r="CM188" s="212"/>
      <c r="CN188" s="212"/>
      <c r="CO188" s="209" t="s">
        <v>114</v>
      </c>
      <c r="CP188" s="209"/>
      <c r="CQ188" s="209"/>
      <c r="CR188" s="209"/>
      <c r="CS188" s="212" t="s">
        <v>116</v>
      </c>
      <c r="CT188" s="212"/>
      <c r="CU188" s="212"/>
      <c r="CV188" s="212"/>
      <c r="CW188" s="212"/>
      <c r="CX188" s="212"/>
      <c r="CY188" s="212"/>
      <c r="CZ188" s="212"/>
      <c r="DA188" s="212"/>
      <c r="DB188" s="212"/>
      <c r="DC188" s="212"/>
      <c r="DD188" s="212"/>
      <c r="DE188" s="212"/>
      <c r="DF188" s="212"/>
      <c r="DG188" s="212"/>
      <c r="DH188" s="212"/>
      <c r="DI188" s="212"/>
      <c r="DJ188" s="212"/>
      <c r="DK188" s="212"/>
      <c r="DL188" s="212"/>
      <c r="DM188" s="212"/>
      <c r="DN188" s="212"/>
      <c r="DO188" s="212"/>
      <c r="DP188" s="212"/>
      <c r="DQ188" s="212"/>
      <c r="DR188" s="212"/>
      <c r="DS188" s="212"/>
      <c r="DT188" s="212"/>
      <c r="DU188" s="212"/>
      <c r="DV188" s="212"/>
      <c r="DW188" s="212"/>
      <c r="DX188" s="212"/>
      <c r="DY188" s="212"/>
      <c r="DZ188" s="212"/>
      <c r="EA188" s="212"/>
      <c r="EB188" s="213"/>
    </row>
    <row r="189" spans="2:139" ht="9.75" customHeight="1" x14ac:dyDescent="0.15">
      <c r="B189" s="965"/>
      <c r="C189" s="973"/>
      <c r="D189" s="975"/>
      <c r="E189" s="975"/>
      <c r="F189" s="975"/>
      <c r="G189" s="975"/>
      <c r="H189" s="975"/>
      <c r="I189" s="975"/>
      <c r="J189" s="975"/>
      <c r="K189" s="975"/>
      <c r="L189" s="975"/>
      <c r="M189" s="975"/>
      <c r="N189" s="975"/>
      <c r="O189" s="975"/>
      <c r="P189" s="975"/>
      <c r="Q189" s="975"/>
      <c r="R189" s="975"/>
      <c r="S189" s="975"/>
      <c r="T189" s="975"/>
      <c r="U189" s="975"/>
      <c r="V189" s="975"/>
      <c r="W189" s="975"/>
      <c r="X189" s="975"/>
      <c r="Y189" s="975"/>
      <c r="Z189" s="975"/>
      <c r="AA189" s="975"/>
      <c r="AB189" s="975"/>
      <c r="AC189" s="975"/>
      <c r="AD189" s="978"/>
      <c r="AE189" s="978"/>
      <c r="AF189" s="978"/>
      <c r="AG189" s="978"/>
      <c r="AH189" s="978"/>
      <c r="AI189" s="979"/>
      <c r="AJ189" s="2"/>
      <c r="AK189" s="981"/>
      <c r="AL189" s="214"/>
      <c r="AM189" s="214"/>
      <c r="AN189" s="214"/>
      <c r="AO189" s="214"/>
      <c r="AP189" s="214"/>
      <c r="AQ189" s="214"/>
      <c r="AR189" s="214"/>
      <c r="AS189" s="214"/>
      <c r="AT189" s="214"/>
      <c r="AU189" s="214"/>
      <c r="AV189" s="214"/>
      <c r="AW189" s="210"/>
      <c r="AX189" s="210"/>
      <c r="AY189" s="210"/>
      <c r="AZ189" s="210"/>
      <c r="BA189" s="214"/>
      <c r="BB189" s="214"/>
      <c r="BC189" s="214"/>
      <c r="BD189" s="214"/>
      <c r="BE189" s="214"/>
      <c r="BF189" s="214"/>
      <c r="BG189" s="214"/>
      <c r="BH189" s="214"/>
      <c r="BI189" s="214"/>
      <c r="BJ189" s="214"/>
      <c r="BK189" s="214"/>
      <c r="BL189" s="214"/>
      <c r="BM189" s="214"/>
      <c r="BN189" s="214"/>
      <c r="BO189" s="214"/>
      <c r="BP189" s="214"/>
      <c r="BQ189" s="210"/>
      <c r="BR189" s="210"/>
      <c r="BS189" s="210"/>
      <c r="BT189" s="210"/>
      <c r="BU189" s="214"/>
      <c r="BV189" s="214"/>
      <c r="BW189" s="214"/>
      <c r="BX189" s="214"/>
      <c r="BY189" s="214"/>
      <c r="BZ189" s="214"/>
      <c r="CA189" s="214"/>
      <c r="CB189" s="214"/>
      <c r="CC189" s="214"/>
      <c r="CD189" s="214"/>
      <c r="CE189" s="214"/>
      <c r="CF189" s="214"/>
      <c r="CG189" s="214"/>
      <c r="CH189" s="214"/>
      <c r="CI189" s="214"/>
      <c r="CJ189" s="214"/>
      <c r="CK189" s="214"/>
      <c r="CL189" s="214"/>
      <c r="CM189" s="214"/>
      <c r="CN189" s="214"/>
      <c r="CO189" s="210"/>
      <c r="CP189" s="210"/>
      <c r="CQ189" s="210"/>
      <c r="CR189" s="210"/>
      <c r="CS189" s="214"/>
      <c r="CT189" s="214"/>
      <c r="CU189" s="214"/>
      <c r="CV189" s="214"/>
      <c r="CW189" s="214"/>
      <c r="CX189" s="214"/>
      <c r="CY189" s="214"/>
      <c r="CZ189" s="214"/>
      <c r="DA189" s="214"/>
      <c r="DB189" s="214"/>
      <c r="DC189" s="214"/>
      <c r="DD189" s="214"/>
      <c r="DE189" s="214"/>
      <c r="DF189" s="214"/>
      <c r="DG189" s="214"/>
      <c r="DH189" s="214"/>
      <c r="DI189" s="214"/>
      <c r="DJ189" s="214"/>
      <c r="DK189" s="214"/>
      <c r="DL189" s="214"/>
      <c r="DM189" s="214"/>
      <c r="DN189" s="214"/>
      <c r="DO189" s="214"/>
      <c r="DP189" s="214"/>
      <c r="DQ189" s="214"/>
      <c r="DR189" s="214"/>
      <c r="DS189" s="214"/>
      <c r="DT189" s="214"/>
      <c r="DU189" s="214"/>
      <c r="DV189" s="214"/>
      <c r="DW189" s="214"/>
      <c r="DX189" s="214"/>
      <c r="DY189" s="214"/>
      <c r="DZ189" s="214"/>
      <c r="EA189" s="214"/>
      <c r="EB189" s="215"/>
    </row>
    <row r="190" spans="2:139" ht="9.75" customHeight="1" x14ac:dyDescent="0.15">
      <c r="B190" s="965"/>
      <c r="C190" s="973"/>
      <c r="D190" s="975"/>
      <c r="E190" s="975"/>
      <c r="F190" s="975"/>
      <c r="G190" s="975"/>
      <c r="H190" s="975"/>
      <c r="I190" s="975"/>
      <c r="J190" s="975"/>
      <c r="K190" s="975"/>
      <c r="L190" s="975"/>
      <c r="M190" s="975"/>
      <c r="N190" s="975"/>
      <c r="O190" s="975"/>
      <c r="P190" s="975"/>
      <c r="Q190" s="975"/>
      <c r="R190" s="975"/>
      <c r="S190" s="975"/>
      <c r="T190" s="975"/>
      <c r="U190" s="975"/>
      <c r="V190" s="975"/>
      <c r="W190" s="975"/>
      <c r="X190" s="975"/>
      <c r="Y190" s="975"/>
      <c r="Z190" s="975"/>
      <c r="AA190" s="975"/>
      <c r="AB190" s="975"/>
      <c r="AC190" s="975"/>
      <c r="AD190" s="978"/>
      <c r="AE190" s="978"/>
      <c r="AF190" s="978"/>
      <c r="AG190" s="978"/>
      <c r="AH190" s="978"/>
      <c r="AI190" s="979"/>
      <c r="AJ190" s="2"/>
      <c r="AK190" s="981"/>
      <c r="AL190" s="214"/>
      <c r="AM190" s="214"/>
      <c r="AN190" s="214"/>
      <c r="AO190" s="214"/>
      <c r="AP190" s="214"/>
      <c r="AQ190" s="214"/>
      <c r="AR190" s="214"/>
      <c r="AS190" s="216"/>
      <c r="AT190" s="216"/>
      <c r="AU190" s="216"/>
      <c r="AV190" s="216"/>
      <c r="AW190" s="210"/>
      <c r="AX190" s="210"/>
      <c r="AY190" s="210"/>
      <c r="AZ190" s="210"/>
      <c r="BA190" s="214"/>
      <c r="BB190" s="214"/>
      <c r="BC190" s="214"/>
      <c r="BD190" s="214"/>
      <c r="BE190" s="216"/>
      <c r="BF190" s="216"/>
      <c r="BG190" s="216"/>
      <c r="BH190" s="216"/>
      <c r="BI190" s="214"/>
      <c r="BJ190" s="214"/>
      <c r="BK190" s="214"/>
      <c r="BL190" s="214"/>
      <c r="BM190" s="214"/>
      <c r="BN190" s="214"/>
      <c r="BO190" s="214"/>
      <c r="BP190" s="214"/>
      <c r="BQ190" s="210"/>
      <c r="BR190" s="210"/>
      <c r="BS190" s="210"/>
      <c r="BT190" s="210"/>
      <c r="BU190" s="216"/>
      <c r="BV190" s="216"/>
      <c r="BW190" s="216"/>
      <c r="BX190" s="216"/>
      <c r="BY190" s="216"/>
      <c r="BZ190" s="216"/>
      <c r="CA190" s="216"/>
      <c r="CB190" s="216"/>
      <c r="CC190" s="216"/>
      <c r="CD190" s="216"/>
      <c r="CE190" s="216"/>
      <c r="CF190" s="216"/>
      <c r="CG190" s="216"/>
      <c r="CH190" s="216"/>
      <c r="CI190" s="216"/>
      <c r="CJ190" s="216"/>
      <c r="CK190" s="216"/>
      <c r="CL190" s="216"/>
      <c r="CM190" s="216"/>
      <c r="CN190" s="216"/>
      <c r="CO190" s="211"/>
      <c r="CP190" s="211"/>
      <c r="CQ190" s="211"/>
      <c r="CR190" s="211"/>
      <c r="CS190" s="216"/>
      <c r="CT190" s="216"/>
      <c r="CU190" s="216"/>
      <c r="CV190" s="216"/>
      <c r="CW190" s="216"/>
      <c r="CX190" s="216"/>
      <c r="CY190" s="216"/>
      <c r="CZ190" s="216"/>
      <c r="DA190" s="216"/>
      <c r="DB190" s="216"/>
      <c r="DC190" s="216"/>
      <c r="DD190" s="216"/>
      <c r="DE190" s="216"/>
      <c r="DF190" s="216"/>
      <c r="DG190" s="216"/>
      <c r="DH190" s="216"/>
      <c r="DI190" s="216"/>
      <c r="DJ190" s="216"/>
      <c r="DK190" s="216"/>
      <c r="DL190" s="216"/>
      <c r="DM190" s="216"/>
      <c r="DN190" s="216"/>
      <c r="DO190" s="216"/>
      <c r="DP190" s="216"/>
      <c r="DQ190" s="216"/>
      <c r="DR190" s="216"/>
      <c r="DS190" s="216"/>
      <c r="DT190" s="216"/>
      <c r="DU190" s="216"/>
      <c r="DV190" s="216"/>
      <c r="DW190" s="216"/>
      <c r="DX190" s="216"/>
      <c r="DY190" s="214"/>
      <c r="DZ190" s="214"/>
      <c r="EA190" s="214"/>
      <c r="EB190" s="215"/>
    </row>
    <row r="191" spans="2:139" ht="29.25" customHeight="1" x14ac:dyDescent="0.2">
      <c r="B191" s="41">
        <f t="shared" ref="B191:D197" si="42">IF(B143="","",B143)</f>
        <v>4</v>
      </c>
      <c r="C191" s="40">
        <f t="shared" si="42"/>
        <v>1</v>
      </c>
      <c r="D191" s="188" t="str">
        <f t="shared" si="42"/>
        <v>工事出来高</v>
      </c>
      <c r="E191" s="188"/>
      <c r="F191" s="188"/>
      <c r="G191" s="188"/>
      <c r="H191" s="188"/>
      <c r="I191" s="188"/>
      <c r="J191" s="188"/>
      <c r="K191" s="188"/>
      <c r="L191" s="188"/>
      <c r="M191" s="188"/>
      <c r="N191" s="188"/>
      <c r="O191" s="188"/>
      <c r="P191" s="189">
        <f t="shared" ref="P191:P197" si="43">IF(P143="","",P143)</f>
        <v>1</v>
      </c>
      <c r="Q191" s="189"/>
      <c r="R191" s="189"/>
      <c r="S191" s="189">
        <f t="shared" ref="S191:S197" si="44">IF(S143="","",S143)</f>
        <v>1000000</v>
      </c>
      <c r="T191" s="189"/>
      <c r="U191" s="189"/>
      <c r="V191" s="189"/>
      <c r="W191" s="189"/>
      <c r="X191" s="190" t="str">
        <f>IF(X143="","",X143)</f>
        <v>1</v>
      </c>
      <c r="Y191" s="191"/>
      <c r="Z191" s="192" t="str">
        <f>IF(Z143="","",Z143)</f>
        <v>000</v>
      </c>
      <c r="AA191" s="193"/>
      <c r="AB191" s="192" t="str">
        <f>IF(AB143="","",AB143)</f>
        <v>000</v>
      </c>
      <c r="AC191" s="194"/>
      <c r="AD191" s="200"/>
      <c r="AE191" s="200"/>
      <c r="AF191" s="201"/>
      <c r="AG191" s="200"/>
      <c r="AH191" s="201"/>
      <c r="AI191" s="202"/>
      <c r="AJ191" s="2"/>
      <c r="AK191" s="217" t="str">
        <f>IF(AK143="","",AK143)</f>
        <v/>
      </c>
      <c r="AL191" s="205"/>
      <c r="AM191" s="205"/>
      <c r="AN191" s="218"/>
      <c r="AO191" s="219" t="str">
        <f t="shared" ref="AO191:AO197" si="45">IF(AO143="","",AO143)</f>
        <v>1</v>
      </c>
      <c r="AP191" s="220"/>
      <c r="AQ191" s="220"/>
      <c r="AR191" s="221"/>
      <c r="AS191" s="185" t="str">
        <f t="shared" ref="AS191:DA198" si="46">IF(AS143="","",AS143)</f>
        <v>0</v>
      </c>
      <c r="AT191" s="205"/>
      <c r="AU191" s="205"/>
      <c r="AV191" s="218"/>
      <c r="AW191" s="199" t="str">
        <f t="shared" si="46"/>
        <v>-</v>
      </c>
      <c r="AX191" s="199"/>
      <c r="AY191" s="199"/>
      <c r="AZ191" s="199"/>
      <c r="BA191" s="185" t="str">
        <f t="shared" si="46"/>
        <v>2</v>
      </c>
      <c r="BB191" s="205"/>
      <c r="BC191" s="205"/>
      <c r="BD191" s="206"/>
      <c r="BE191" s="185" t="str">
        <f t="shared" si="46"/>
        <v>9</v>
      </c>
      <c r="BF191" s="205"/>
      <c r="BG191" s="205"/>
      <c r="BH191" s="206"/>
      <c r="BI191" s="185" t="str">
        <f t="shared" si="46"/>
        <v>5</v>
      </c>
      <c r="BJ191" s="205"/>
      <c r="BK191" s="205"/>
      <c r="BL191" s="206"/>
      <c r="BM191" s="185" t="str">
        <f t="shared" si="46"/>
        <v>0</v>
      </c>
      <c r="BN191" s="205"/>
      <c r="BO191" s="205"/>
      <c r="BP191" s="218"/>
      <c r="BQ191" s="199" t="str">
        <f t="shared" si="46"/>
        <v>-</v>
      </c>
      <c r="BR191" s="199"/>
      <c r="BS191" s="199"/>
      <c r="BT191" s="199"/>
      <c r="BU191" s="185" t="str">
        <f t="shared" si="46"/>
        <v/>
      </c>
      <c r="BV191" s="205"/>
      <c r="BW191" s="205"/>
      <c r="BX191" s="206"/>
      <c r="BY191" s="185" t="str">
        <f t="shared" si="46"/>
        <v>3</v>
      </c>
      <c r="BZ191" s="205"/>
      <c r="CA191" s="205"/>
      <c r="CB191" s="206"/>
      <c r="CC191" s="185" t="str">
        <f t="shared" si="46"/>
        <v>0</v>
      </c>
      <c r="CD191" s="205"/>
      <c r="CE191" s="205"/>
      <c r="CF191" s="206"/>
      <c r="CG191" s="185" t="str">
        <f t="shared" si="46"/>
        <v>0</v>
      </c>
      <c r="CH191" s="205"/>
      <c r="CI191" s="205"/>
      <c r="CJ191" s="206"/>
      <c r="CK191" s="185" t="str">
        <f t="shared" si="46"/>
        <v>1</v>
      </c>
      <c r="CL191" s="205"/>
      <c r="CM191" s="205"/>
      <c r="CN191" s="218"/>
      <c r="CO191" s="199" t="str">
        <f t="shared" si="46"/>
        <v>-</v>
      </c>
      <c r="CP191" s="199"/>
      <c r="CQ191" s="199"/>
      <c r="CR191" s="199"/>
      <c r="CS191" s="185" t="str">
        <f t="shared" si="46"/>
        <v/>
      </c>
      <c r="CT191" s="205"/>
      <c r="CU191" s="205"/>
      <c r="CV191" s="206"/>
      <c r="CW191" s="185" t="str">
        <f t="shared" si="46"/>
        <v/>
      </c>
      <c r="CX191" s="205"/>
      <c r="CY191" s="205"/>
      <c r="CZ191" s="206"/>
      <c r="DA191" s="207" t="str">
        <f t="shared" si="46"/>
        <v>2</v>
      </c>
      <c r="DB191" s="205"/>
      <c r="DC191" s="205"/>
      <c r="DD191" s="205"/>
      <c r="DE191" s="185" t="str">
        <f t="shared" ref="DE191:DY198" si="47">IF(DE143="","",DE143)</f>
        <v>0</v>
      </c>
      <c r="DF191" s="205"/>
      <c r="DG191" s="205"/>
      <c r="DH191" s="206"/>
      <c r="DI191" s="185" t="str">
        <f t="shared" si="47"/>
        <v>0</v>
      </c>
      <c r="DJ191" s="205"/>
      <c r="DK191" s="205"/>
      <c r="DL191" s="206"/>
      <c r="DM191" s="207" t="str">
        <f t="shared" si="47"/>
        <v>0</v>
      </c>
      <c r="DN191" s="205"/>
      <c r="DO191" s="205"/>
      <c r="DP191" s="205"/>
      <c r="DQ191" s="185" t="str">
        <f t="shared" si="47"/>
        <v>0</v>
      </c>
      <c r="DR191" s="205"/>
      <c r="DS191" s="205"/>
      <c r="DT191" s="206"/>
      <c r="DU191" s="185" t="str">
        <f t="shared" si="47"/>
        <v>0</v>
      </c>
      <c r="DV191" s="205"/>
      <c r="DW191" s="205"/>
      <c r="DX191" s="206"/>
      <c r="DY191" s="185" t="str">
        <f t="shared" si="47"/>
        <v>0</v>
      </c>
      <c r="DZ191" s="205"/>
      <c r="EA191" s="205"/>
      <c r="EB191" s="208"/>
    </row>
    <row r="192" spans="2:139" ht="29.25" customHeight="1" x14ac:dyDescent="0.2">
      <c r="B192" s="41">
        <f t="shared" si="42"/>
        <v>4</v>
      </c>
      <c r="C192" s="40">
        <f t="shared" si="42"/>
        <v>1</v>
      </c>
      <c r="D192" s="188" t="str">
        <f t="shared" si="42"/>
        <v>別紙明細</v>
      </c>
      <c r="E192" s="188"/>
      <c r="F192" s="188"/>
      <c r="G192" s="188"/>
      <c r="H192" s="188"/>
      <c r="I192" s="188"/>
      <c r="J192" s="188"/>
      <c r="K192" s="188"/>
      <c r="L192" s="188"/>
      <c r="M192" s="188"/>
      <c r="N192" s="188"/>
      <c r="O192" s="188"/>
      <c r="P192" s="189">
        <f t="shared" si="43"/>
        <v>1</v>
      </c>
      <c r="Q192" s="189"/>
      <c r="R192" s="189"/>
      <c r="S192" s="189" t="str">
        <f t="shared" si="44"/>
        <v>式</v>
      </c>
      <c r="T192" s="189"/>
      <c r="U192" s="189"/>
      <c r="V192" s="189"/>
      <c r="W192" s="189"/>
      <c r="X192" s="190" t="str">
        <f t="shared" ref="X192:X197" si="48">IF(X144="","",X144)</f>
        <v>1</v>
      </c>
      <c r="Y192" s="191"/>
      <c r="Z192" s="192" t="str">
        <f t="shared" ref="Z192:Z197" si="49">IF(Z144="","",Z144)</f>
        <v>000</v>
      </c>
      <c r="AA192" s="193"/>
      <c r="AB192" s="192" t="str">
        <f t="shared" ref="AB192:AB197" si="50">IF(AB144="","",AB144)</f>
        <v>000</v>
      </c>
      <c r="AC192" s="194"/>
      <c r="AD192" s="200"/>
      <c r="AE192" s="200"/>
      <c r="AF192" s="201"/>
      <c r="AG192" s="200"/>
      <c r="AH192" s="201"/>
      <c r="AI192" s="202"/>
      <c r="AJ192" s="2"/>
      <c r="AK192" s="203" t="str">
        <f t="shared" ref="AK192:AK197" si="51">IF(AK144="","",AK144)</f>
        <v/>
      </c>
      <c r="AL192" s="184"/>
      <c r="AM192" s="184"/>
      <c r="AN192" s="186"/>
      <c r="AO192" s="183" t="str">
        <f t="shared" si="45"/>
        <v/>
      </c>
      <c r="AP192" s="184"/>
      <c r="AQ192" s="184"/>
      <c r="AR192" s="186"/>
      <c r="AS192" s="183" t="str">
        <f t="shared" si="46"/>
        <v/>
      </c>
      <c r="AT192" s="184"/>
      <c r="AU192" s="184"/>
      <c r="AV192" s="184"/>
      <c r="AW192" s="199" t="str">
        <f t="shared" si="46"/>
        <v>-</v>
      </c>
      <c r="AX192" s="199"/>
      <c r="AY192" s="199"/>
      <c r="AZ192" s="199"/>
      <c r="BA192" s="184" t="str">
        <f t="shared" si="46"/>
        <v/>
      </c>
      <c r="BB192" s="184"/>
      <c r="BC192" s="184"/>
      <c r="BD192" s="186"/>
      <c r="BE192" s="183" t="str">
        <f t="shared" si="46"/>
        <v/>
      </c>
      <c r="BF192" s="184"/>
      <c r="BG192" s="184"/>
      <c r="BH192" s="186"/>
      <c r="BI192" s="183" t="str">
        <f t="shared" si="46"/>
        <v/>
      </c>
      <c r="BJ192" s="184"/>
      <c r="BK192" s="184"/>
      <c r="BL192" s="186"/>
      <c r="BM192" s="183" t="str">
        <f t="shared" si="46"/>
        <v/>
      </c>
      <c r="BN192" s="184"/>
      <c r="BO192" s="184"/>
      <c r="BP192" s="184"/>
      <c r="BQ192" s="199" t="str">
        <f t="shared" si="46"/>
        <v>-</v>
      </c>
      <c r="BR192" s="199"/>
      <c r="BS192" s="199"/>
      <c r="BT192" s="199"/>
      <c r="BU192" s="184" t="str">
        <f t="shared" si="46"/>
        <v/>
      </c>
      <c r="BV192" s="184"/>
      <c r="BW192" s="184"/>
      <c r="BX192" s="186"/>
      <c r="BY192" s="183" t="str">
        <f t="shared" si="46"/>
        <v/>
      </c>
      <c r="BZ192" s="184"/>
      <c r="CA192" s="184"/>
      <c r="CB192" s="186"/>
      <c r="CC192" s="183" t="str">
        <f t="shared" si="46"/>
        <v/>
      </c>
      <c r="CD192" s="184"/>
      <c r="CE192" s="184"/>
      <c r="CF192" s="186"/>
      <c r="CG192" s="183" t="str">
        <f t="shared" si="46"/>
        <v/>
      </c>
      <c r="CH192" s="184"/>
      <c r="CI192" s="184"/>
      <c r="CJ192" s="186"/>
      <c r="CK192" s="183" t="str">
        <f t="shared" si="46"/>
        <v/>
      </c>
      <c r="CL192" s="184"/>
      <c r="CM192" s="184"/>
      <c r="CN192" s="184"/>
      <c r="CO192" s="199" t="str">
        <f t="shared" si="46"/>
        <v>-</v>
      </c>
      <c r="CP192" s="199"/>
      <c r="CQ192" s="199"/>
      <c r="CR192" s="199"/>
      <c r="CS192" s="184" t="str">
        <f t="shared" si="46"/>
        <v/>
      </c>
      <c r="CT192" s="184"/>
      <c r="CU192" s="184"/>
      <c r="CV192" s="186"/>
      <c r="CW192" s="183" t="str">
        <f t="shared" si="46"/>
        <v/>
      </c>
      <c r="CX192" s="184"/>
      <c r="CY192" s="184"/>
      <c r="CZ192" s="186"/>
      <c r="DA192" s="183" t="str">
        <f t="shared" si="46"/>
        <v/>
      </c>
      <c r="DB192" s="184"/>
      <c r="DC192" s="184"/>
      <c r="DD192" s="185"/>
      <c r="DE192" s="184" t="str">
        <f t="shared" si="47"/>
        <v/>
      </c>
      <c r="DF192" s="184"/>
      <c r="DG192" s="184"/>
      <c r="DH192" s="186"/>
      <c r="DI192" s="183" t="str">
        <f t="shared" si="47"/>
        <v/>
      </c>
      <c r="DJ192" s="184"/>
      <c r="DK192" s="184"/>
      <c r="DL192" s="186"/>
      <c r="DM192" s="183" t="str">
        <f t="shared" si="47"/>
        <v/>
      </c>
      <c r="DN192" s="184"/>
      <c r="DO192" s="184"/>
      <c r="DP192" s="185"/>
      <c r="DQ192" s="184" t="str">
        <f t="shared" si="47"/>
        <v/>
      </c>
      <c r="DR192" s="184"/>
      <c r="DS192" s="184"/>
      <c r="DT192" s="186"/>
      <c r="DU192" s="183" t="str">
        <f t="shared" si="47"/>
        <v/>
      </c>
      <c r="DV192" s="184"/>
      <c r="DW192" s="184"/>
      <c r="DX192" s="186"/>
      <c r="DY192" s="183" t="str">
        <f t="shared" si="47"/>
        <v/>
      </c>
      <c r="DZ192" s="184"/>
      <c r="EA192" s="184"/>
      <c r="EB192" s="187"/>
    </row>
    <row r="193" spans="2:138" ht="29.25" customHeight="1" x14ac:dyDescent="0.2">
      <c r="B193" s="41" t="str">
        <f t="shared" si="42"/>
        <v/>
      </c>
      <c r="C193" s="40" t="str">
        <f t="shared" si="42"/>
        <v/>
      </c>
      <c r="D193" s="188" t="str">
        <f t="shared" si="42"/>
        <v/>
      </c>
      <c r="E193" s="188"/>
      <c r="F193" s="188"/>
      <c r="G193" s="188"/>
      <c r="H193" s="188"/>
      <c r="I193" s="188"/>
      <c r="J193" s="188"/>
      <c r="K193" s="188"/>
      <c r="L193" s="188"/>
      <c r="M193" s="188"/>
      <c r="N193" s="188"/>
      <c r="O193" s="188"/>
      <c r="P193" s="189" t="str">
        <f t="shared" si="43"/>
        <v/>
      </c>
      <c r="Q193" s="189"/>
      <c r="R193" s="189"/>
      <c r="S193" s="189" t="str">
        <f t="shared" si="44"/>
        <v/>
      </c>
      <c r="T193" s="189"/>
      <c r="U193" s="189"/>
      <c r="V193" s="189"/>
      <c r="W193" s="189"/>
      <c r="X193" s="190" t="str">
        <f t="shared" si="48"/>
        <v/>
      </c>
      <c r="Y193" s="191"/>
      <c r="Z193" s="192" t="str">
        <f t="shared" si="49"/>
        <v/>
      </c>
      <c r="AA193" s="193"/>
      <c r="AB193" s="192" t="str">
        <f t="shared" si="50"/>
        <v/>
      </c>
      <c r="AC193" s="194"/>
      <c r="AD193" s="200"/>
      <c r="AE193" s="200"/>
      <c r="AF193" s="201"/>
      <c r="AG193" s="200"/>
      <c r="AH193" s="201"/>
      <c r="AI193" s="202"/>
      <c r="AJ193" s="2"/>
      <c r="AK193" s="203" t="str">
        <f t="shared" si="51"/>
        <v/>
      </c>
      <c r="AL193" s="184"/>
      <c r="AM193" s="184"/>
      <c r="AN193" s="186"/>
      <c r="AO193" s="183" t="str">
        <f t="shared" si="45"/>
        <v/>
      </c>
      <c r="AP193" s="184"/>
      <c r="AQ193" s="184"/>
      <c r="AR193" s="186"/>
      <c r="AS193" s="183" t="str">
        <f t="shared" si="46"/>
        <v/>
      </c>
      <c r="AT193" s="184"/>
      <c r="AU193" s="184"/>
      <c r="AV193" s="184"/>
      <c r="AW193" s="199" t="str">
        <f t="shared" si="46"/>
        <v>-</v>
      </c>
      <c r="AX193" s="199"/>
      <c r="AY193" s="199"/>
      <c r="AZ193" s="199"/>
      <c r="BA193" s="184" t="str">
        <f t="shared" si="46"/>
        <v/>
      </c>
      <c r="BB193" s="184"/>
      <c r="BC193" s="184"/>
      <c r="BD193" s="186"/>
      <c r="BE193" s="183" t="str">
        <f t="shared" si="46"/>
        <v/>
      </c>
      <c r="BF193" s="184"/>
      <c r="BG193" s="184"/>
      <c r="BH193" s="186"/>
      <c r="BI193" s="183" t="str">
        <f t="shared" si="46"/>
        <v/>
      </c>
      <c r="BJ193" s="184"/>
      <c r="BK193" s="184"/>
      <c r="BL193" s="186"/>
      <c r="BM193" s="183" t="str">
        <f t="shared" si="46"/>
        <v/>
      </c>
      <c r="BN193" s="184"/>
      <c r="BO193" s="184"/>
      <c r="BP193" s="184"/>
      <c r="BQ193" s="199" t="str">
        <f t="shared" si="46"/>
        <v>-</v>
      </c>
      <c r="BR193" s="199"/>
      <c r="BS193" s="199"/>
      <c r="BT193" s="199"/>
      <c r="BU193" s="184" t="str">
        <f t="shared" si="46"/>
        <v/>
      </c>
      <c r="BV193" s="184"/>
      <c r="BW193" s="184"/>
      <c r="BX193" s="186"/>
      <c r="BY193" s="183" t="str">
        <f t="shared" si="46"/>
        <v/>
      </c>
      <c r="BZ193" s="184"/>
      <c r="CA193" s="184"/>
      <c r="CB193" s="186"/>
      <c r="CC193" s="183" t="str">
        <f t="shared" si="46"/>
        <v/>
      </c>
      <c r="CD193" s="184"/>
      <c r="CE193" s="184"/>
      <c r="CF193" s="186"/>
      <c r="CG193" s="183" t="str">
        <f t="shared" si="46"/>
        <v/>
      </c>
      <c r="CH193" s="184"/>
      <c r="CI193" s="184"/>
      <c r="CJ193" s="186"/>
      <c r="CK193" s="183" t="str">
        <f t="shared" si="46"/>
        <v/>
      </c>
      <c r="CL193" s="184"/>
      <c r="CM193" s="184"/>
      <c r="CN193" s="184"/>
      <c r="CO193" s="199" t="str">
        <f t="shared" si="46"/>
        <v>-</v>
      </c>
      <c r="CP193" s="199"/>
      <c r="CQ193" s="199"/>
      <c r="CR193" s="199"/>
      <c r="CS193" s="184" t="str">
        <f t="shared" si="46"/>
        <v/>
      </c>
      <c r="CT193" s="184"/>
      <c r="CU193" s="184"/>
      <c r="CV193" s="186"/>
      <c r="CW193" s="183" t="str">
        <f t="shared" si="46"/>
        <v/>
      </c>
      <c r="CX193" s="184"/>
      <c r="CY193" s="184"/>
      <c r="CZ193" s="186"/>
      <c r="DA193" s="183" t="str">
        <f t="shared" si="46"/>
        <v/>
      </c>
      <c r="DB193" s="184"/>
      <c r="DC193" s="184"/>
      <c r="DD193" s="185"/>
      <c r="DE193" s="184" t="str">
        <f t="shared" si="47"/>
        <v/>
      </c>
      <c r="DF193" s="184"/>
      <c r="DG193" s="184"/>
      <c r="DH193" s="186"/>
      <c r="DI193" s="183" t="str">
        <f t="shared" si="47"/>
        <v/>
      </c>
      <c r="DJ193" s="184"/>
      <c r="DK193" s="184"/>
      <c r="DL193" s="186"/>
      <c r="DM193" s="183" t="str">
        <f t="shared" si="47"/>
        <v/>
      </c>
      <c r="DN193" s="184"/>
      <c r="DO193" s="184"/>
      <c r="DP193" s="185"/>
      <c r="DQ193" s="184" t="str">
        <f t="shared" si="47"/>
        <v/>
      </c>
      <c r="DR193" s="184"/>
      <c r="DS193" s="184"/>
      <c r="DT193" s="186"/>
      <c r="DU193" s="183" t="str">
        <f t="shared" si="47"/>
        <v/>
      </c>
      <c r="DV193" s="184"/>
      <c r="DW193" s="184"/>
      <c r="DX193" s="186"/>
      <c r="DY193" s="183" t="str">
        <f t="shared" si="47"/>
        <v/>
      </c>
      <c r="DZ193" s="184"/>
      <c r="EA193" s="184"/>
      <c r="EB193" s="187"/>
    </row>
    <row r="194" spans="2:138" ht="29.25" customHeight="1" x14ac:dyDescent="0.2">
      <c r="B194" s="41" t="str">
        <f t="shared" si="42"/>
        <v/>
      </c>
      <c r="C194" s="40" t="str">
        <f t="shared" si="42"/>
        <v/>
      </c>
      <c r="D194" s="188" t="str">
        <f t="shared" si="42"/>
        <v/>
      </c>
      <c r="E194" s="188"/>
      <c r="F194" s="188"/>
      <c r="G194" s="188"/>
      <c r="H194" s="188"/>
      <c r="I194" s="188"/>
      <c r="J194" s="188"/>
      <c r="K194" s="188"/>
      <c r="L194" s="188"/>
      <c r="M194" s="188"/>
      <c r="N194" s="188"/>
      <c r="O194" s="188"/>
      <c r="P194" s="189" t="str">
        <f t="shared" si="43"/>
        <v/>
      </c>
      <c r="Q194" s="189"/>
      <c r="R194" s="189"/>
      <c r="S194" s="189" t="str">
        <f t="shared" si="44"/>
        <v/>
      </c>
      <c r="T194" s="189"/>
      <c r="U194" s="189"/>
      <c r="V194" s="189"/>
      <c r="W194" s="189"/>
      <c r="X194" s="190" t="str">
        <f t="shared" si="48"/>
        <v/>
      </c>
      <c r="Y194" s="191"/>
      <c r="Z194" s="192" t="str">
        <f t="shared" si="49"/>
        <v/>
      </c>
      <c r="AA194" s="193"/>
      <c r="AB194" s="192" t="str">
        <f t="shared" si="50"/>
        <v/>
      </c>
      <c r="AC194" s="194"/>
      <c r="AD194" s="200"/>
      <c r="AE194" s="200"/>
      <c r="AF194" s="201"/>
      <c r="AG194" s="200"/>
      <c r="AH194" s="201"/>
      <c r="AI194" s="202"/>
      <c r="AJ194" s="2"/>
      <c r="AK194" s="203" t="str">
        <f t="shared" si="51"/>
        <v/>
      </c>
      <c r="AL194" s="184"/>
      <c r="AM194" s="184"/>
      <c r="AN194" s="186"/>
      <c r="AO194" s="183" t="str">
        <f t="shared" si="45"/>
        <v/>
      </c>
      <c r="AP194" s="184"/>
      <c r="AQ194" s="184"/>
      <c r="AR194" s="186"/>
      <c r="AS194" s="183" t="str">
        <f t="shared" si="46"/>
        <v/>
      </c>
      <c r="AT194" s="184"/>
      <c r="AU194" s="184"/>
      <c r="AV194" s="184"/>
      <c r="AW194" s="199" t="str">
        <f t="shared" si="46"/>
        <v>-</v>
      </c>
      <c r="AX194" s="199"/>
      <c r="AY194" s="199"/>
      <c r="AZ194" s="199"/>
      <c r="BA194" s="184" t="str">
        <f t="shared" si="46"/>
        <v/>
      </c>
      <c r="BB194" s="184"/>
      <c r="BC194" s="184"/>
      <c r="BD194" s="186"/>
      <c r="BE194" s="183" t="str">
        <f t="shared" si="46"/>
        <v/>
      </c>
      <c r="BF194" s="184"/>
      <c r="BG194" s="184"/>
      <c r="BH194" s="186"/>
      <c r="BI194" s="183" t="str">
        <f t="shared" si="46"/>
        <v/>
      </c>
      <c r="BJ194" s="184"/>
      <c r="BK194" s="184"/>
      <c r="BL194" s="186"/>
      <c r="BM194" s="183" t="str">
        <f t="shared" si="46"/>
        <v/>
      </c>
      <c r="BN194" s="184"/>
      <c r="BO194" s="184"/>
      <c r="BP194" s="184"/>
      <c r="BQ194" s="199" t="str">
        <f t="shared" si="46"/>
        <v>-</v>
      </c>
      <c r="BR194" s="199"/>
      <c r="BS194" s="199"/>
      <c r="BT194" s="199"/>
      <c r="BU194" s="184" t="str">
        <f t="shared" si="46"/>
        <v/>
      </c>
      <c r="BV194" s="184"/>
      <c r="BW194" s="184"/>
      <c r="BX194" s="186"/>
      <c r="BY194" s="183" t="str">
        <f t="shared" si="46"/>
        <v/>
      </c>
      <c r="BZ194" s="184"/>
      <c r="CA194" s="184"/>
      <c r="CB194" s="186"/>
      <c r="CC194" s="183" t="str">
        <f t="shared" si="46"/>
        <v/>
      </c>
      <c r="CD194" s="184"/>
      <c r="CE194" s="184"/>
      <c r="CF194" s="186"/>
      <c r="CG194" s="183" t="str">
        <f t="shared" si="46"/>
        <v/>
      </c>
      <c r="CH194" s="184"/>
      <c r="CI194" s="184"/>
      <c r="CJ194" s="186"/>
      <c r="CK194" s="183" t="str">
        <f t="shared" si="46"/>
        <v/>
      </c>
      <c r="CL194" s="184"/>
      <c r="CM194" s="184"/>
      <c r="CN194" s="184"/>
      <c r="CO194" s="199" t="str">
        <f t="shared" si="46"/>
        <v>-</v>
      </c>
      <c r="CP194" s="199"/>
      <c r="CQ194" s="199"/>
      <c r="CR194" s="199"/>
      <c r="CS194" s="184" t="str">
        <f t="shared" si="46"/>
        <v/>
      </c>
      <c r="CT194" s="184"/>
      <c r="CU194" s="184"/>
      <c r="CV194" s="186"/>
      <c r="CW194" s="183" t="str">
        <f t="shared" si="46"/>
        <v/>
      </c>
      <c r="CX194" s="184"/>
      <c r="CY194" s="184"/>
      <c r="CZ194" s="186"/>
      <c r="DA194" s="183" t="str">
        <f t="shared" si="46"/>
        <v/>
      </c>
      <c r="DB194" s="184"/>
      <c r="DC194" s="184"/>
      <c r="DD194" s="185"/>
      <c r="DE194" s="184" t="str">
        <f t="shared" si="47"/>
        <v/>
      </c>
      <c r="DF194" s="184"/>
      <c r="DG194" s="184"/>
      <c r="DH194" s="186"/>
      <c r="DI194" s="183" t="str">
        <f t="shared" si="47"/>
        <v/>
      </c>
      <c r="DJ194" s="184"/>
      <c r="DK194" s="184"/>
      <c r="DL194" s="186"/>
      <c r="DM194" s="183" t="str">
        <f t="shared" si="47"/>
        <v/>
      </c>
      <c r="DN194" s="184"/>
      <c r="DO194" s="184"/>
      <c r="DP194" s="185"/>
      <c r="DQ194" s="184" t="str">
        <f t="shared" si="47"/>
        <v/>
      </c>
      <c r="DR194" s="184"/>
      <c r="DS194" s="184"/>
      <c r="DT194" s="186"/>
      <c r="DU194" s="183" t="str">
        <f t="shared" si="47"/>
        <v/>
      </c>
      <c r="DV194" s="184"/>
      <c r="DW194" s="184"/>
      <c r="DX194" s="186"/>
      <c r="DY194" s="183" t="str">
        <f t="shared" si="47"/>
        <v/>
      </c>
      <c r="DZ194" s="184"/>
      <c r="EA194" s="184"/>
      <c r="EB194" s="187"/>
      <c r="EF194" s="4"/>
    </row>
    <row r="195" spans="2:138" ht="29.25" customHeight="1" x14ac:dyDescent="0.2">
      <c r="B195" s="41" t="str">
        <f t="shared" si="42"/>
        <v/>
      </c>
      <c r="C195" s="40" t="str">
        <f t="shared" si="42"/>
        <v/>
      </c>
      <c r="D195" s="188" t="str">
        <f t="shared" si="42"/>
        <v/>
      </c>
      <c r="E195" s="188"/>
      <c r="F195" s="188"/>
      <c r="G195" s="188"/>
      <c r="H195" s="188"/>
      <c r="I195" s="188"/>
      <c r="J195" s="188"/>
      <c r="K195" s="188"/>
      <c r="L195" s="188"/>
      <c r="M195" s="188"/>
      <c r="N195" s="188"/>
      <c r="O195" s="188"/>
      <c r="P195" s="189" t="str">
        <f t="shared" si="43"/>
        <v/>
      </c>
      <c r="Q195" s="189"/>
      <c r="R195" s="189"/>
      <c r="S195" s="189" t="str">
        <f t="shared" si="44"/>
        <v/>
      </c>
      <c r="T195" s="189"/>
      <c r="U195" s="189"/>
      <c r="V195" s="189"/>
      <c r="W195" s="189"/>
      <c r="X195" s="190" t="str">
        <f t="shared" si="48"/>
        <v/>
      </c>
      <c r="Y195" s="191"/>
      <c r="Z195" s="192" t="str">
        <f t="shared" si="49"/>
        <v/>
      </c>
      <c r="AA195" s="193"/>
      <c r="AB195" s="192" t="str">
        <f t="shared" si="50"/>
        <v/>
      </c>
      <c r="AC195" s="194"/>
      <c r="AD195" s="200"/>
      <c r="AE195" s="204"/>
      <c r="AF195" s="201"/>
      <c r="AG195" s="200"/>
      <c r="AH195" s="201"/>
      <c r="AI195" s="202"/>
      <c r="AJ195" s="2"/>
      <c r="AK195" s="203" t="str">
        <f t="shared" si="51"/>
        <v/>
      </c>
      <c r="AL195" s="184"/>
      <c r="AM195" s="184"/>
      <c r="AN195" s="186"/>
      <c r="AO195" s="183" t="str">
        <f t="shared" si="45"/>
        <v/>
      </c>
      <c r="AP195" s="184"/>
      <c r="AQ195" s="184"/>
      <c r="AR195" s="186"/>
      <c r="AS195" s="183" t="str">
        <f t="shared" si="46"/>
        <v/>
      </c>
      <c r="AT195" s="184"/>
      <c r="AU195" s="184"/>
      <c r="AV195" s="184"/>
      <c r="AW195" s="199" t="str">
        <f t="shared" si="46"/>
        <v>-</v>
      </c>
      <c r="AX195" s="199"/>
      <c r="AY195" s="199"/>
      <c r="AZ195" s="199"/>
      <c r="BA195" s="184" t="str">
        <f t="shared" si="46"/>
        <v/>
      </c>
      <c r="BB195" s="184"/>
      <c r="BC195" s="184"/>
      <c r="BD195" s="186"/>
      <c r="BE195" s="183" t="str">
        <f t="shared" si="46"/>
        <v/>
      </c>
      <c r="BF195" s="184"/>
      <c r="BG195" s="184"/>
      <c r="BH195" s="186"/>
      <c r="BI195" s="183" t="str">
        <f t="shared" si="46"/>
        <v/>
      </c>
      <c r="BJ195" s="184"/>
      <c r="BK195" s="184"/>
      <c r="BL195" s="186"/>
      <c r="BM195" s="183" t="str">
        <f t="shared" si="46"/>
        <v/>
      </c>
      <c r="BN195" s="184"/>
      <c r="BO195" s="184"/>
      <c r="BP195" s="184"/>
      <c r="BQ195" s="199" t="str">
        <f t="shared" si="46"/>
        <v>-</v>
      </c>
      <c r="BR195" s="199"/>
      <c r="BS195" s="199"/>
      <c r="BT195" s="199"/>
      <c r="BU195" s="184" t="str">
        <f t="shared" si="46"/>
        <v/>
      </c>
      <c r="BV195" s="184"/>
      <c r="BW195" s="184"/>
      <c r="BX195" s="186"/>
      <c r="BY195" s="183" t="str">
        <f t="shared" si="46"/>
        <v/>
      </c>
      <c r="BZ195" s="184"/>
      <c r="CA195" s="184"/>
      <c r="CB195" s="186"/>
      <c r="CC195" s="183" t="str">
        <f t="shared" si="46"/>
        <v/>
      </c>
      <c r="CD195" s="184"/>
      <c r="CE195" s="184"/>
      <c r="CF195" s="186"/>
      <c r="CG195" s="183" t="str">
        <f t="shared" si="46"/>
        <v/>
      </c>
      <c r="CH195" s="184"/>
      <c r="CI195" s="184"/>
      <c r="CJ195" s="186"/>
      <c r="CK195" s="183" t="str">
        <f t="shared" si="46"/>
        <v/>
      </c>
      <c r="CL195" s="184"/>
      <c r="CM195" s="184"/>
      <c r="CN195" s="184"/>
      <c r="CO195" s="199" t="str">
        <f t="shared" si="46"/>
        <v>-</v>
      </c>
      <c r="CP195" s="199"/>
      <c r="CQ195" s="199"/>
      <c r="CR195" s="199"/>
      <c r="CS195" s="184" t="str">
        <f t="shared" si="46"/>
        <v/>
      </c>
      <c r="CT195" s="184"/>
      <c r="CU195" s="184"/>
      <c r="CV195" s="186"/>
      <c r="CW195" s="183" t="str">
        <f t="shared" si="46"/>
        <v/>
      </c>
      <c r="CX195" s="184"/>
      <c r="CY195" s="184"/>
      <c r="CZ195" s="186"/>
      <c r="DA195" s="183" t="str">
        <f t="shared" si="46"/>
        <v/>
      </c>
      <c r="DB195" s="184"/>
      <c r="DC195" s="184"/>
      <c r="DD195" s="185"/>
      <c r="DE195" s="184" t="str">
        <f t="shared" si="47"/>
        <v/>
      </c>
      <c r="DF195" s="184"/>
      <c r="DG195" s="184"/>
      <c r="DH195" s="186"/>
      <c r="DI195" s="183" t="str">
        <f t="shared" si="47"/>
        <v/>
      </c>
      <c r="DJ195" s="184"/>
      <c r="DK195" s="184"/>
      <c r="DL195" s="186"/>
      <c r="DM195" s="183" t="str">
        <f t="shared" si="47"/>
        <v/>
      </c>
      <c r="DN195" s="184"/>
      <c r="DO195" s="184"/>
      <c r="DP195" s="185"/>
      <c r="DQ195" s="184" t="str">
        <f t="shared" si="47"/>
        <v/>
      </c>
      <c r="DR195" s="184"/>
      <c r="DS195" s="184"/>
      <c r="DT195" s="186"/>
      <c r="DU195" s="183" t="str">
        <f t="shared" si="47"/>
        <v/>
      </c>
      <c r="DV195" s="184"/>
      <c r="DW195" s="184"/>
      <c r="DX195" s="186"/>
      <c r="DY195" s="183" t="str">
        <f t="shared" si="47"/>
        <v/>
      </c>
      <c r="DZ195" s="184"/>
      <c r="EA195" s="184"/>
      <c r="EB195" s="187"/>
      <c r="EH195" s="4"/>
    </row>
    <row r="196" spans="2:138" ht="29.25" customHeight="1" x14ac:dyDescent="0.2">
      <c r="B196" s="41" t="str">
        <f t="shared" si="42"/>
        <v/>
      </c>
      <c r="C196" s="40" t="str">
        <f t="shared" si="42"/>
        <v/>
      </c>
      <c r="D196" s="188" t="str">
        <f t="shared" si="42"/>
        <v/>
      </c>
      <c r="E196" s="188"/>
      <c r="F196" s="188"/>
      <c r="G196" s="188"/>
      <c r="H196" s="188"/>
      <c r="I196" s="188"/>
      <c r="J196" s="188"/>
      <c r="K196" s="188"/>
      <c r="L196" s="188"/>
      <c r="M196" s="188"/>
      <c r="N196" s="188"/>
      <c r="O196" s="188"/>
      <c r="P196" s="189" t="str">
        <f t="shared" si="43"/>
        <v/>
      </c>
      <c r="Q196" s="189"/>
      <c r="R196" s="189"/>
      <c r="S196" s="189" t="str">
        <f t="shared" si="44"/>
        <v/>
      </c>
      <c r="T196" s="189"/>
      <c r="U196" s="189"/>
      <c r="V196" s="189"/>
      <c r="W196" s="189"/>
      <c r="X196" s="190" t="str">
        <f t="shared" si="48"/>
        <v/>
      </c>
      <c r="Y196" s="191"/>
      <c r="Z196" s="192" t="str">
        <f t="shared" si="49"/>
        <v/>
      </c>
      <c r="AA196" s="193"/>
      <c r="AB196" s="192" t="str">
        <f t="shared" si="50"/>
        <v/>
      </c>
      <c r="AC196" s="194"/>
      <c r="AD196" s="200"/>
      <c r="AE196" s="200"/>
      <c r="AF196" s="201"/>
      <c r="AG196" s="200"/>
      <c r="AH196" s="201"/>
      <c r="AI196" s="202"/>
      <c r="AJ196" s="2"/>
      <c r="AK196" s="203" t="str">
        <f t="shared" si="51"/>
        <v/>
      </c>
      <c r="AL196" s="184"/>
      <c r="AM196" s="184"/>
      <c r="AN196" s="186"/>
      <c r="AO196" s="183" t="str">
        <f t="shared" si="45"/>
        <v/>
      </c>
      <c r="AP196" s="184"/>
      <c r="AQ196" s="184"/>
      <c r="AR196" s="186"/>
      <c r="AS196" s="183" t="str">
        <f t="shared" si="46"/>
        <v/>
      </c>
      <c r="AT196" s="184"/>
      <c r="AU196" s="184"/>
      <c r="AV196" s="184"/>
      <c r="AW196" s="199" t="str">
        <f t="shared" si="46"/>
        <v>-</v>
      </c>
      <c r="AX196" s="199"/>
      <c r="AY196" s="199"/>
      <c r="AZ196" s="199"/>
      <c r="BA196" s="184" t="str">
        <f t="shared" si="46"/>
        <v/>
      </c>
      <c r="BB196" s="184"/>
      <c r="BC196" s="184"/>
      <c r="BD196" s="186"/>
      <c r="BE196" s="183" t="str">
        <f t="shared" si="46"/>
        <v/>
      </c>
      <c r="BF196" s="184"/>
      <c r="BG196" s="184"/>
      <c r="BH196" s="186"/>
      <c r="BI196" s="183" t="str">
        <f t="shared" si="46"/>
        <v/>
      </c>
      <c r="BJ196" s="184"/>
      <c r="BK196" s="184"/>
      <c r="BL196" s="186"/>
      <c r="BM196" s="183" t="str">
        <f t="shared" si="46"/>
        <v/>
      </c>
      <c r="BN196" s="184"/>
      <c r="BO196" s="184"/>
      <c r="BP196" s="184"/>
      <c r="BQ196" s="199" t="str">
        <f t="shared" si="46"/>
        <v>-</v>
      </c>
      <c r="BR196" s="199"/>
      <c r="BS196" s="199"/>
      <c r="BT196" s="199"/>
      <c r="BU196" s="184" t="str">
        <f t="shared" si="46"/>
        <v/>
      </c>
      <c r="BV196" s="184"/>
      <c r="BW196" s="184"/>
      <c r="BX196" s="186"/>
      <c r="BY196" s="183" t="str">
        <f t="shared" si="46"/>
        <v/>
      </c>
      <c r="BZ196" s="184"/>
      <c r="CA196" s="184"/>
      <c r="CB196" s="186"/>
      <c r="CC196" s="183" t="str">
        <f t="shared" si="46"/>
        <v/>
      </c>
      <c r="CD196" s="184"/>
      <c r="CE196" s="184"/>
      <c r="CF196" s="186"/>
      <c r="CG196" s="183" t="str">
        <f t="shared" si="46"/>
        <v/>
      </c>
      <c r="CH196" s="184"/>
      <c r="CI196" s="184"/>
      <c r="CJ196" s="186"/>
      <c r="CK196" s="183" t="str">
        <f t="shared" si="46"/>
        <v/>
      </c>
      <c r="CL196" s="184"/>
      <c r="CM196" s="184"/>
      <c r="CN196" s="184"/>
      <c r="CO196" s="199" t="str">
        <f t="shared" si="46"/>
        <v>-</v>
      </c>
      <c r="CP196" s="199"/>
      <c r="CQ196" s="199"/>
      <c r="CR196" s="199"/>
      <c r="CS196" s="184" t="str">
        <f t="shared" si="46"/>
        <v/>
      </c>
      <c r="CT196" s="184"/>
      <c r="CU196" s="184"/>
      <c r="CV196" s="186"/>
      <c r="CW196" s="183" t="str">
        <f t="shared" si="46"/>
        <v/>
      </c>
      <c r="CX196" s="184"/>
      <c r="CY196" s="184"/>
      <c r="CZ196" s="186"/>
      <c r="DA196" s="183" t="str">
        <f t="shared" si="46"/>
        <v/>
      </c>
      <c r="DB196" s="184"/>
      <c r="DC196" s="184"/>
      <c r="DD196" s="185"/>
      <c r="DE196" s="184" t="str">
        <f t="shared" si="47"/>
        <v/>
      </c>
      <c r="DF196" s="184"/>
      <c r="DG196" s="184"/>
      <c r="DH196" s="186"/>
      <c r="DI196" s="183" t="str">
        <f t="shared" si="47"/>
        <v/>
      </c>
      <c r="DJ196" s="184"/>
      <c r="DK196" s="184"/>
      <c r="DL196" s="186"/>
      <c r="DM196" s="183" t="str">
        <f t="shared" si="47"/>
        <v/>
      </c>
      <c r="DN196" s="184"/>
      <c r="DO196" s="184"/>
      <c r="DP196" s="185"/>
      <c r="DQ196" s="184" t="str">
        <f t="shared" si="47"/>
        <v/>
      </c>
      <c r="DR196" s="184"/>
      <c r="DS196" s="184"/>
      <c r="DT196" s="186"/>
      <c r="DU196" s="183" t="str">
        <f t="shared" si="47"/>
        <v/>
      </c>
      <c r="DV196" s="184"/>
      <c r="DW196" s="184"/>
      <c r="DX196" s="186"/>
      <c r="DY196" s="183" t="str">
        <f t="shared" si="47"/>
        <v/>
      </c>
      <c r="DZ196" s="184"/>
      <c r="EA196" s="184"/>
      <c r="EB196" s="187"/>
      <c r="EG196" s="4"/>
    </row>
    <row r="197" spans="2:138" ht="29.25" customHeight="1" thickBot="1" x14ac:dyDescent="0.25">
      <c r="B197" s="41" t="str">
        <f t="shared" si="42"/>
        <v/>
      </c>
      <c r="C197" s="40" t="str">
        <f t="shared" si="42"/>
        <v/>
      </c>
      <c r="D197" s="188" t="str">
        <f t="shared" si="42"/>
        <v/>
      </c>
      <c r="E197" s="188"/>
      <c r="F197" s="188"/>
      <c r="G197" s="188"/>
      <c r="H197" s="188"/>
      <c r="I197" s="188"/>
      <c r="J197" s="188"/>
      <c r="K197" s="188"/>
      <c r="L197" s="188"/>
      <c r="M197" s="188"/>
      <c r="N197" s="188"/>
      <c r="O197" s="188"/>
      <c r="P197" s="189" t="str">
        <f t="shared" si="43"/>
        <v/>
      </c>
      <c r="Q197" s="189"/>
      <c r="R197" s="189"/>
      <c r="S197" s="189" t="str">
        <f t="shared" si="44"/>
        <v/>
      </c>
      <c r="T197" s="189"/>
      <c r="U197" s="189"/>
      <c r="V197" s="189"/>
      <c r="W197" s="189"/>
      <c r="X197" s="190" t="str">
        <f t="shared" si="48"/>
        <v/>
      </c>
      <c r="Y197" s="191"/>
      <c r="Z197" s="192" t="str">
        <f t="shared" si="49"/>
        <v/>
      </c>
      <c r="AA197" s="193"/>
      <c r="AB197" s="192" t="str">
        <f t="shared" si="50"/>
        <v/>
      </c>
      <c r="AC197" s="194"/>
      <c r="AD197" s="195"/>
      <c r="AE197" s="195"/>
      <c r="AF197" s="196"/>
      <c r="AG197" s="195"/>
      <c r="AH197" s="196"/>
      <c r="AI197" s="197"/>
      <c r="AJ197" s="2"/>
      <c r="AK197" s="198" t="str">
        <f t="shared" si="51"/>
        <v/>
      </c>
      <c r="AL197" s="144"/>
      <c r="AM197" s="144"/>
      <c r="AN197" s="146"/>
      <c r="AO197" s="143" t="str">
        <f t="shared" si="45"/>
        <v/>
      </c>
      <c r="AP197" s="144"/>
      <c r="AQ197" s="144"/>
      <c r="AR197" s="146"/>
      <c r="AS197" s="143" t="str">
        <f t="shared" si="46"/>
        <v/>
      </c>
      <c r="AT197" s="144"/>
      <c r="AU197" s="144"/>
      <c r="AV197" s="144"/>
      <c r="AW197" s="182" t="str">
        <f t="shared" si="46"/>
        <v>-</v>
      </c>
      <c r="AX197" s="182"/>
      <c r="AY197" s="182"/>
      <c r="AZ197" s="182"/>
      <c r="BA197" s="144" t="str">
        <f>IF(BA149="","",BA149)</f>
        <v/>
      </c>
      <c r="BB197" s="144"/>
      <c r="BC197" s="144"/>
      <c r="BD197" s="146"/>
      <c r="BE197" s="143" t="str">
        <f t="shared" si="46"/>
        <v/>
      </c>
      <c r="BF197" s="144"/>
      <c r="BG197" s="144"/>
      <c r="BH197" s="146"/>
      <c r="BI197" s="143" t="str">
        <f>IF(BI149="","",BI149)</f>
        <v/>
      </c>
      <c r="BJ197" s="144"/>
      <c r="BK197" s="144"/>
      <c r="BL197" s="146"/>
      <c r="BM197" s="143" t="str">
        <f t="shared" si="46"/>
        <v/>
      </c>
      <c r="BN197" s="144"/>
      <c r="BO197" s="144"/>
      <c r="BP197" s="144"/>
      <c r="BQ197" s="182" t="str">
        <f t="shared" si="46"/>
        <v>-</v>
      </c>
      <c r="BR197" s="182"/>
      <c r="BS197" s="182"/>
      <c r="BT197" s="182"/>
      <c r="BU197" s="144" t="str">
        <f t="shared" si="46"/>
        <v/>
      </c>
      <c r="BV197" s="144"/>
      <c r="BW197" s="144"/>
      <c r="BX197" s="146"/>
      <c r="BY197" s="143" t="str">
        <f t="shared" si="46"/>
        <v/>
      </c>
      <c r="BZ197" s="144"/>
      <c r="CA197" s="144"/>
      <c r="CB197" s="146"/>
      <c r="CC197" s="143" t="str">
        <f t="shared" si="46"/>
        <v/>
      </c>
      <c r="CD197" s="144"/>
      <c r="CE197" s="144"/>
      <c r="CF197" s="146"/>
      <c r="CG197" s="143" t="str">
        <f>IF(CG149="","",CG149)</f>
        <v/>
      </c>
      <c r="CH197" s="144"/>
      <c r="CI197" s="144"/>
      <c r="CJ197" s="146"/>
      <c r="CK197" s="143" t="str">
        <f>IF(CK149="","",CK149)</f>
        <v/>
      </c>
      <c r="CL197" s="144"/>
      <c r="CM197" s="144"/>
      <c r="CN197" s="144"/>
      <c r="CO197" s="182" t="str">
        <f t="shared" si="46"/>
        <v>-</v>
      </c>
      <c r="CP197" s="182"/>
      <c r="CQ197" s="182"/>
      <c r="CR197" s="182"/>
      <c r="CS197" s="144" t="str">
        <f t="shared" si="46"/>
        <v/>
      </c>
      <c r="CT197" s="144"/>
      <c r="CU197" s="144"/>
      <c r="CV197" s="146"/>
      <c r="CW197" s="143" t="str">
        <f t="shared" si="46"/>
        <v/>
      </c>
      <c r="CX197" s="144"/>
      <c r="CY197" s="144"/>
      <c r="CZ197" s="146"/>
      <c r="DA197" s="143" t="str">
        <f t="shared" si="46"/>
        <v/>
      </c>
      <c r="DB197" s="144"/>
      <c r="DC197" s="144"/>
      <c r="DD197" s="145"/>
      <c r="DE197" s="144" t="str">
        <f t="shared" si="47"/>
        <v/>
      </c>
      <c r="DF197" s="144"/>
      <c r="DG197" s="144"/>
      <c r="DH197" s="146"/>
      <c r="DI197" s="143" t="str">
        <f>IF(DI149="","",DI149)</f>
        <v/>
      </c>
      <c r="DJ197" s="144"/>
      <c r="DK197" s="144"/>
      <c r="DL197" s="146"/>
      <c r="DM197" s="143" t="str">
        <f t="shared" si="47"/>
        <v/>
      </c>
      <c r="DN197" s="144"/>
      <c r="DO197" s="144"/>
      <c r="DP197" s="145"/>
      <c r="DQ197" s="144" t="str">
        <f t="shared" si="47"/>
        <v/>
      </c>
      <c r="DR197" s="144"/>
      <c r="DS197" s="144"/>
      <c r="DT197" s="146"/>
      <c r="DU197" s="143" t="str">
        <f>IF(DU149="","",DU149)</f>
        <v/>
      </c>
      <c r="DV197" s="144"/>
      <c r="DW197" s="144"/>
      <c r="DX197" s="146"/>
      <c r="DY197" s="143" t="str">
        <f>IF(DY149="","",DY149)</f>
        <v/>
      </c>
      <c r="DZ197" s="144"/>
      <c r="EA197" s="144"/>
      <c r="EB197" s="147"/>
    </row>
    <row r="198" spans="2:138" ht="10.5" customHeight="1" x14ac:dyDescent="0.15">
      <c r="B198" s="148" t="s">
        <v>26</v>
      </c>
      <c r="C198" s="149"/>
      <c r="D198" s="149"/>
      <c r="E198" s="149"/>
      <c r="F198" s="149"/>
      <c r="G198" s="149"/>
      <c r="H198" s="149"/>
      <c r="I198" s="149"/>
      <c r="J198" s="149"/>
      <c r="K198" s="150"/>
      <c r="L198" s="154" t="str">
        <f>IF(L150="","",L150)</f>
        <v/>
      </c>
      <c r="M198" s="154"/>
      <c r="N198" s="156" t="str">
        <f>IF(N150="","",N150)</f>
        <v>200</v>
      </c>
      <c r="O198" s="154"/>
      <c r="P198" s="156" t="str">
        <f>IF(P150="","",P150)</f>
        <v>000</v>
      </c>
      <c r="Q198" s="158"/>
      <c r="R198" s="160" t="s">
        <v>119</v>
      </c>
      <c r="S198" s="161"/>
      <c r="T198" s="161"/>
      <c r="U198" s="161"/>
      <c r="V198" s="161"/>
      <c r="W198" s="162"/>
      <c r="X198" s="163" t="str">
        <f>IF(X150="","",X150)</f>
        <v>2</v>
      </c>
      <c r="Y198" s="163"/>
      <c r="Z198" s="165" t="str">
        <f>IF(Z150="","",Z150)</f>
        <v>000</v>
      </c>
      <c r="AA198" s="163"/>
      <c r="AB198" s="165" t="str">
        <f>IF(AB150="","",AB150)</f>
        <v>000</v>
      </c>
      <c r="AC198" s="167"/>
      <c r="AD198" s="169"/>
      <c r="AE198" s="169"/>
      <c r="AF198" s="171"/>
      <c r="AG198" s="169"/>
      <c r="AH198" s="171"/>
      <c r="AI198" s="173"/>
      <c r="AJ198" s="2"/>
      <c r="AK198" s="175" t="s">
        <v>59</v>
      </c>
      <c r="AL198" s="176"/>
      <c r="AM198" s="176"/>
      <c r="AN198" s="176"/>
      <c r="AO198" s="176"/>
      <c r="AP198" s="176"/>
      <c r="AQ198" s="176"/>
      <c r="AR198" s="176"/>
      <c r="AS198" s="176"/>
      <c r="AT198" s="176"/>
      <c r="AU198" s="176"/>
      <c r="AV198" s="176"/>
      <c r="AW198" s="176"/>
      <c r="AX198" s="176"/>
      <c r="AY198" s="176"/>
      <c r="AZ198" s="177"/>
      <c r="BA198" s="181" t="s">
        <v>120</v>
      </c>
      <c r="BB198" s="139"/>
      <c r="BC198" s="139"/>
      <c r="BD198" s="140"/>
      <c r="BE198" s="139" t="s">
        <v>121</v>
      </c>
      <c r="BF198" s="139"/>
      <c r="BG198" s="139"/>
      <c r="BH198" s="139"/>
      <c r="BI198" s="141" t="s">
        <v>122</v>
      </c>
      <c r="BJ198" s="139"/>
      <c r="BK198" s="139"/>
      <c r="BL198" s="139"/>
      <c r="BM198" s="124" t="str">
        <f t="shared" si="46"/>
        <v/>
      </c>
      <c r="BN198" s="122"/>
      <c r="BO198" s="122"/>
      <c r="BP198" s="142"/>
      <c r="BQ198" s="122" t="str">
        <f t="shared" si="46"/>
        <v>2</v>
      </c>
      <c r="BR198" s="122"/>
      <c r="BS198" s="122"/>
      <c r="BT198" s="122"/>
      <c r="BU198" s="124" t="str">
        <f t="shared" si="46"/>
        <v>0</v>
      </c>
      <c r="BV198" s="122"/>
      <c r="BW198" s="122"/>
      <c r="BX198" s="122"/>
      <c r="BY198" s="124" t="str">
        <f t="shared" si="46"/>
        <v>0</v>
      </c>
      <c r="BZ198" s="122"/>
      <c r="CA198" s="122"/>
      <c r="CB198" s="142"/>
      <c r="CC198" s="122" t="str">
        <f t="shared" si="46"/>
        <v>0</v>
      </c>
      <c r="CD198" s="122"/>
      <c r="CE198" s="122"/>
      <c r="CF198" s="122"/>
      <c r="CG198" s="124" t="str">
        <f>IF(CG150="","",CG150)</f>
        <v>0</v>
      </c>
      <c r="CH198" s="122"/>
      <c r="CI198" s="122"/>
      <c r="CJ198" s="122"/>
      <c r="CK198" s="124" t="str">
        <f>IF(CK150="","",CK150)</f>
        <v>0</v>
      </c>
      <c r="CL198" s="122"/>
      <c r="CM198" s="122"/>
      <c r="CN198" s="126"/>
      <c r="CO198" s="138" t="s">
        <v>122</v>
      </c>
      <c r="CP198" s="139"/>
      <c r="CQ198" s="139"/>
      <c r="CR198" s="140"/>
      <c r="CS198" s="139" t="s">
        <v>124</v>
      </c>
      <c r="CT198" s="139"/>
      <c r="CU198" s="139"/>
      <c r="CV198" s="139"/>
      <c r="CW198" s="141" t="s">
        <v>125</v>
      </c>
      <c r="CX198" s="139"/>
      <c r="CY198" s="139"/>
      <c r="CZ198" s="139"/>
      <c r="DA198" s="141" t="s">
        <v>126</v>
      </c>
      <c r="DB198" s="139"/>
      <c r="DC198" s="139"/>
      <c r="DD198" s="140"/>
      <c r="DE198" s="139" t="s">
        <v>127</v>
      </c>
      <c r="DF198" s="139"/>
      <c r="DG198" s="139"/>
      <c r="DH198" s="139"/>
      <c r="DI198" s="141" t="s">
        <v>128</v>
      </c>
      <c r="DJ198" s="139"/>
      <c r="DK198" s="139"/>
      <c r="DL198" s="139"/>
      <c r="DM198" s="124" t="str">
        <f>IF(DM150="","",DM150)</f>
        <v>0</v>
      </c>
      <c r="DN198" s="122"/>
      <c r="DO198" s="122"/>
      <c r="DP198" s="142"/>
      <c r="DQ198" s="122" t="str">
        <f t="shared" si="47"/>
        <v>0</v>
      </c>
      <c r="DR198" s="122"/>
      <c r="DS198" s="122"/>
      <c r="DT198" s="122"/>
      <c r="DU198" s="124" t="str">
        <f>IF(DU150="","",DU150)</f>
        <v>0</v>
      </c>
      <c r="DV198" s="122"/>
      <c r="DW198" s="122"/>
      <c r="DX198" s="122"/>
      <c r="DY198" s="124" t="str">
        <f>IF(DY150="","",DY150)</f>
        <v>0</v>
      </c>
      <c r="DZ198" s="122"/>
      <c r="EA198" s="122"/>
      <c r="EB198" s="126"/>
      <c r="ED198" s="95"/>
    </row>
    <row r="199" spans="2:138" ht="18.75" customHeight="1" thickBot="1" x14ac:dyDescent="0.25">
      <c r="B199" s="151"/>
      <c r="C199" s="152"/>
      <c r="D199" s="152"/>
      <c r="E199" s="152"/>
      <c r="F199" s="152"/>
      <c r="G199" s="152"/>
      <c r="H199" s="152"/>
      <c r="I199" s="152"/>
      <c r="J199" s="152"/>
      <c r="K199" s="153"/>
      <c r="L199" s="155"/>
      <c r="M199" s="155"/>
      <c r="N199" s="157"/>
      <c r="O199" s="155"/>
      <c r="P199" s="157"/>
      <c r="Q199" s="159"/>
      <c r="R199" s="128" t="s">
        <v>123</v>
      </c>
      <c r="S199" s="129"/>
      <c r="T199" s="129"/>
      <c r="U199" s="129"/>
      <c r="V199" s="129"/>
      <c r="W199" s="130"/>
      <c r="X199" s="164"/>
      <c r="Y199" s="164"/>
      <c r="Z199" s="166"/>
      <c r="AA199" s="164"/>
      <c r="AB199" s="166"/>
      <c r="AC199" s="168"/>
      <c r="AD199" s="170"/>
      <c r="AE199" s="170"/>
      <c r="AF199" s="172"/>
      <c r="AG199" s="170"/>
      <c r="AH199" s="172"/>
      <c r="AI199" s="174"/>
      <c r="AJ199" s="2"/>
      <c r="AK199" s="178"/>
      <c r="AL199" s="179"/>
      <c r="AM199" s="179"/>
      <c r="AN199" s="179"/>
      <c r="AO199" s="179"/>
      <c r="AP199" s="179"/>
      <c r="AQ199" s="179"/>
      <c r="AR199" s="179"/>
      <c r="AS199" s="179"/>
      <c r="AT199" s="179"/>
      <c r="AU199" s="179"/>
      <c r="AV199" s="179"/>
      <c r="AW199" s="179"/>
      <c r="AX199" s="179"/>
      <c r="AY199" s="179"/>
      <c r="AZ199" s="180"/>
      <c r="BA199" s="131" t="str">
        <f>IF(BA151="","",BA151)</f>
        <v/>
      </c>
      <c r="BB199" s="132"/>
      <c r="BC199" s="132"/>
      <c r="BD199" s="132"/>
      <c r="BE199" s="133" t="str">
        <f>IF(BE151="","",BE151)</f>
        <v/>
      </c>
      <c r="BF199" s="132"/>
      <c r="BG199" s="132"/>
      <c r="BH199" s="134"/>
      <c r="BI199" s="135" t="str">
        <f>IF(BI151="","",BI151)</f>
        <v/>
      </c>
      <c r="BJ199" s="132"/>
      <c r="BK199" s="132"/>
      <c r="BL199" s="134"/>
      <c r="BM199" s="125"/>
      <c r="BN199" s="123"/>
      <c r="BO199" s="123"/>
      <c r="BP199" s="133"/>
      <c r="BQ199" s="123"/>
      <c r="BR199" s="123"/>
      <c r="BS199" s="123"/>
      <c r="BT199" s="123"/>
      <c r="BU199" s="125"/>
      <c r="BV199" s="123"/>
      <c r="BW199" s="123"/>
      <c r="BX199" s="123"/>
      <c r="BY199" s="125"/>
      <c r="BZ199" s="123"/>
      <c r="CA199" s="123"/>
      <c r="CB199" s="133"/>
      <c r="CC199" s="123"/>
      <c r="CD199" s="123"/>
      <c r="CE199" s="123"/>
      <c r="CF199" s="123"/>
      <c r="CG199" s="125"/>
      <c r="CH199" s="123"/>
      <c r="CI199" s="123"/>
      <c r="CJ199" s="123"/>
      <c r="CK199" s="125"/>
      <c r="CL199" s="123"/>
      <c r="CM199" s="123"/>
      <c r="CN199" s="127"/>
      <c r="CO199" s="136" t="str">
        <f>IF(CO151="","",CO151)</f>
        <v/>
      </c>
      <c r="CP199" s="137"/>
      <c r="CQ199" s="137"/>
      <c r="CR199" s="137"/>
      <c r="CS199" s="133" t="str">
        <f>IF(CS151="","",CS151)</f>
        <v/>
      </c>
      <c r="CT199" s="132"/>
      <c r="CU199" s="132"/>
      <c r="CV199" s="134"/>
      <c r="CW199" s="135" t="str">
        <f t="shared" ref="CW199" si="52">IF(CW151="","",CW151)</f>
        <v/>
      </c>
      <c r="CX199" s="132"/>
      <c r="CY199" s="132"/>
      <c r="CZ199" s="134"/>
      <c r="DA199" s="135" t="str">
        <f t="shared" ref="DA199" si="53">IF(DA151="","",DA151)</f>
        <v>2</v>
      </c>
      <c r="DB199" s="132"/>
      <c r="DC199" s="132"/>
      <c r="DD199" s="132"/>
      <c r="DE199" s="133" t="str">
        <f t="shared" ref="DE199" si="54">IF(DE151="","",DE151)</f>
        <v>0</v>
      </c>
      <c r="DF199" s="132"/>
      <c r="DG199" s="132"/>
      <c r="DH199" s="134"/>
      <c r="DI199" s="135" t="str">
        <f>IF(DI151="","",DI151)</f>
        <v>0</v>
      </c>
      <c r="DJ199" s="132"/>
      <c r="DK199" s="132"/>
      <c r="DL199" s="134"/>
      <c r="DM199" s="125"/>
      <c r="DN199" s="123"/>
      <c r="DO199" s="123"/>
      <c r="DP199" s="133"/>
      <c r="DQ199" s="123"/>
      <c r="DR199" s="123"/>
      <c r="DS199" s="123"/>
      <c r="DT199" s="123"/>
      <c r="DU199" s="125"/>
      <c r="DV199" s="123"/>
      <c r="DW199" s="123"/>
      <c r="DX199" s="123"/>
      <c r="DY199" s="125"/>
      <c r="DZ199" s="123"/>
      <c r="EA199" s="123"/>
      <c r="EB199" s="127"/>
    </row>
    <row r="200" spans="2:138" ht="11.25" customHeight="1" x14ac:dyDescent="0.15">
      <c r="B200" s="114" t="s">
        <v>28</v>
      </c>
      <c r="C200" s="114"/>
      <c r="D200" s="116" t="s">
        <v>29</v>
      </c>
      <c r="E200" s="116"/>
      <c r="F200" s="116"/>
      <c r="G200" s="116"/>
      <c r="H200" s="116"/>
      <c r="I200" s="116"/>
      <c r="J200" s="116"/>
      <c r="K200" s="116"/>
      <c r="L200" s="116"/>
      <c r="M200" s="116"/>
      <c r="N200" s="116"/>
      <c r="O200" s="116"/>
      <c r="P200" s="116"/>
      <c r="Q200" s="116"/>
      <c r="R200" s="116"/>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1"/>
      <c r="AX200" s="21"/>
      <c r="AY200" s="21"/>
      <c r="AZ200" s="21"/>
      <c r="BA200" s="21"/>
      <c r="BB200" s="21"/>
      <c r="BC200" s="21"/>
      <c r="BD200" s="21"/>
      <c r="BE200" s="21"/>
      <c r="BF200" s="21"/>
      <c r="BG200" s="21"/>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row>
    <row r="201" spans="2:138" ht="11.25" customHeight="1" x14ac:dyDescent="0.15">
      <c r="B201" s="115"/>
      <c r="C201" s="115"/>
      <c r="D201" s="116"/>
      <c r="E201" s="116"/>
      <c r="F201" s="116"/>
      <c r="G201" s="116"/>
      <c r="H201" s="116"/>
      <c r="I201" s="116"/>
      <c r="J201" s="116"/>
      <c r="K201" s="116"/>
      <c r="L201" s="116"/>
      <c r="M201" s="116"/>
      <c r="N201" s="116"/>
      <c r="O201" s="116"/>
      <c r="P201" s="116"/>
      <c r="Q201" s="116"/>
      <c r="R201" s="116"/>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EA201" s="2"/>
      <c r="EB201" s="2"/>
    </row>
    <row r="202" spans="2:138"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row>
    <row r="203" spans="2:138"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row>
    <row r="204" spans="2:138"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row>
    <row r="205" spans="2:138"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row>
    <row r="206" spans="2:138"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row>
    <row r="207" spans="2:138"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row>
    <row r="208" spans="2:138"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row>
    <row r="209" spans="2:132"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row>
    <row r="210" spans="2:132"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row>
    <row r="211" spans="2:132"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row>
    <row r="212" spans="2:132"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row>
    <row r="213" spans="2:132"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row>
    <row r="214" spans="2:132"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row>
    <row r="215" spans="2:132"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row>
    <row r="216" spans="2:132"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row>
    <row r="217" spans="2:132"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row>
    <row r="218" spans="2:132"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row>
    <row r="219" spans="2:132"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row>
    <row r="220" spans="2:132"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row>
    <row r="221" spans="2:132"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row>
    <row r="222" spans="2:132"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row>
    <row r="223" spans="2:132"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row>
    <row r="224" spans="2:132"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row>
    <row r="225" spans="2:132"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row>
    <row r="226" spans="2:132"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row>
    <row r="227" spans="2:132"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row>
    <row r="228" spans="2:132"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row>
    <row r="229" spans="2:132"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row>
    <row r="230" spans="2:132"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row>
    <row r="231" spans="2:132"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row>
    <row r="232" spans="2:132"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row>
    <row r="233" spans="2:132"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row>
    <row r="234" spans="2:132"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row>
    <row r="235" spans="2:132"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row>
    <row r="236" spans="2:132"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row>
    <row r="237" spans="2:132"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row>
    <row r="238" spans="2:132"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row>
    <row r="239" spans="2:132"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row>
    <row r="240" spans="2:132"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row>
    <row r="241" spans="2:54"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row>
    <row r="242" spans="2:54"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row>
    <row r="243" spans="2:54"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row>
    <row r="244" spans="2:54"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row>
    <row r="245" spans="2:54"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row>
    <row r="246" spans="2:54"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row>
    <row r="247" spans="2:54"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row>
    <row r="248" spans="2:54"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row>
    <row r="249" spans="2:54"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row>
    <row r="250" spans="2:54"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row>
    <row r="251" spans="2:54"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row>
    <row r="252" spans="2:54"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row>
    <row r="253" spans="2:54"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row>
    <row r="254" spans="2:54"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row>
    <row r="255" spans="2:54"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row>
    <row r="256" spans="2:54"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row>
    <row r="257" spans="2:54"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row>
    <row r="258" spans="2:54"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row>
    <row r="259" spans="2:54"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row>
    <row r="260" spans="2:54"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row>
    <row r="261" spans="2:54"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row>
    <row r="262" spans="2:54"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row>
    <row r="263" spans="2:54"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row>
    <row r="264" spans="2:54"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row>
    <row r="265" spans="2:54"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row>
    <row r="266" spans="2:54"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row>
    <row r="267" spans="2:54"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row>
    <row r="268" spans="2:54"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row>
    <row r="269" spans="2:54"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row>
    <row r="270" spans="2:54"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row>
    <row r="271" spans="2:54"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row>
    <row r="272" spans="2:54"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row>
    <row r="273" spans="2:54"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row>
    <row r="274" spans="2:54"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row>
    <row r="275" spans="2:54"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row>
    <row r="276" spans="2:54"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row>
    <row r="277" spans="2:54"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row>
    <row r="278" spans="2:54"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row>
    <row r="279" spans="2:54"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row>
    <row r="280" spans="2:54"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row>
    <row r="281" spans="2:54"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row>
    <row r="282" spans="2:54"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row>
    <row r="283" spans="2:54"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row>
    <row r="284" spans="2:54"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row>
    <row r="285" spans="2:54"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row>
    <row r="286" spans="2:54"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row>
    <row r="287" spans="2:54"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row>
    <row r="288" spans="2:54"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row>
    <row r="289" spans="2:54"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row>
    <row r="290" spans="2:54"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2:54"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sheetData>
  <sheetProtection algorithmName="SHA-512" hashValue="2/fA+ny69iJ051Pt2xyUB+q3LjMyZV8fpRJDWxDIS5cj1uOz/nq2JGUNmRITIKQ0Dsh6cPr6qcknvmOJPBzvEA==" saltValue="dzsAr8opeaUiDRZUyY31/g==" spinCount="100000" sheet="1" objects="1" scenarios="1"/>
  <mergeCells count="1258">
    <mergeCell ref="D193:O193"/>
    <mergeCell ref="P193:R193"/>
    <mergeCell ref="D192:O192"/>
    <mergeCell ref="P192:R192"/>
    <mergeCell ref="S192:W192"/>
    <mergeCell ref="X192:Y192"/>
    <mergeCell ref="D195:O195"/>
    <mergeCell ref="P195:R195"/>
    <mergeCell ref="D194:O194"/>
    <mergeCell ref="P194:R194"/>
    <mergeCell ref="S194:W194"/>
    <mergeCell ref="X194:Y194"/>
    <mergeCell ref="D196:O196"/>
    <mergeCell ref="P196:R196"/>
    <mergeCell ref="AM181:AX181"/>
    <mergeCell ref="BC181:BR181"/>
    <mergeCell ref="BS181:CP181"/>
    <mergeCell ref="Z194:AA194"/>
    <mergeCell ref="AB194:AC194"/>
    <mergeCell ref="AD194:AE194"/>
    <mergeCell ref="AF194:AG194"/>
    <mergeCell ref="AH194:AI194"/>
    <mergeCell ref="AK194:AN194"/>
    <mergeCell ref="AO194:AR194"/>
    <mergeCell ref="AS194:AV194"/>
    <mergeCell ref="AW194:AZ194"/>
    <mergeCell ref="BA194:BD194"/>
    <mergeCell ref="BE194:BH194"/>
    <mergeCell ref="BI194:BL194"/>
    <mergeCell ref="BM194:BP194"/>
    <mergeCell ref="BQ194:BT194"/>
    <mergeCell ref="BU194:BX194"/>
    <mergeCell ref="CU181:DZ181"/>
    <mergeCell ref="AK182:AL183"/>
    <mergeCell ref="AM182:AP183"/>
    <mergeCell ref="AQ182:AT183"/>
    <mergeCell ref="AU182:AX183"/>
    <mergeCell ref="BC182:BF183"/>
    <mergeCell ref="BG182:BJ183"/>
    <mergeCell ref="AD181:AE183"/>
    <mergeCell ref="AF181:AG183"/>
    <mergeCell ref="AH181:AI183"/>
    <mergeCell ref="BK182:BN183"/>
    <mergeCell ref="B187:E187"/>
    <mergeCell ref="B188:B190"/>
    <mergeCell ref="D191:O191"/>
    <mergeCell ref="P191:R191"/>
    <mergeCell ref="BQ188:BT190"/>
    <mergeCell ref="BU188:CN190"/>
    <mergeCell ref="CQ185:EB186"/>
    <mergeCell ref="CO191:CR191"/>
    <mergeCell ref="C188:C190"/>
    <mergeCell ref="D188:O190"/>
    <mergeCell ref="P188:R190"/>
    <mergeCell ref="S188:W190"/>
    <mergeCell ref="X188:AC190"/>
    <mergeCell ref="AD188:AI190"/>
    <mergeCell ref="AK188:AV190"/>
    <mergeCell ref="AW188:AZ190"/>
    <mergeCell ref="BA188:BP190"/>
    <mergeCell ref="BS182:CP183"/>
    <mergeCell ref="CU182:CX183"/>
    <mergeCell ref="CY182:DB183"/>
    <mergeCell ref="DC182:DF183"/>
    <mergeCell ref="G167:G168"/>
    <mergeCell ref="H167:H168"/>
    <mergeCell ref="AD162:AE164"/>
    <mergeCell ref="AF162:AF164"/>
    <mergeCell ref="AG162:AH164"/>
    <mergeCell ref="AI162:AI164"/>
    <mergeCell ref="AD167:AD168"/>
    <mergeCell ref="AE167:AI168"/>
    <mergeCell ref="AM167:AP168"/>
    <mergeCell ref="AQ167:AT168"/>
    <mergeCell ref="AU167:AX168"/>
    <mergeCell ref="BG167:BJ168"/>
    <mergeCell ref="BK167:BN168"/>
    <mergeCell ref="BO167:BR168"/>
    <mergeCell ref="CA167:CD168"/>
    <mergeCell ref="CE167:CH168"/>
    <mergeCell ref="CI167:CL168"/>
    <mergeCell ref="I167:I168"/>
    <mergeCell ref="J167:J168"/>
    <mergeCell ref="K167:K168"/>
    <mergeCell ref="L167:L168"/>
    <mergeCell ref="M167:M168"/>
    <mergeCell ref="N167:S168"/>
    <mergeCell ref="V167:X168"/>
    <mergeCell ref="Y167:Y168"/>
    <mergeCell ref="Z167:Z168"/>
    <mergeCell ref="AA167:AA168"/>
    <mergeCell ref="AB167:AB168"/>
    <mergeCell ref="AC167:AC168"/>
    <mergeCell ref="V130:AC132"/>
    <mergeCell ref="AD130:AE132"/>
    <mergeCell ref="BK174:BN175"/>
    <mergeCell ref="BO174:BR175"/>
    <mergeCell ref="BS174:BV175"/>
    <mergeCell ref="BW174:BZ175"/>
    <mergeCell ref="CA174:CD175"/>
    <mergeCell ref="CE174:CH175"/>
    <mergeCell ref="CI174:CL175"/>
    <mergeCell ref="D148:O148"/>
    <mergeCell ref="P148:R148"/>
    <mergeCell ref="D147:O147"/>
    <mergeCell ref="P147:R147"/>
    <mergeCell ref="BG137:BJ138"/>
    <mergeCell ref="BK137:BN138"/>
    <mergeCell ref="S140:W142"/>
    <mergeCell ref="X140:AC142"/>
    <mergeCell ref="AD140:AI142"/>
    <mergeCell ref="AK140:AV142"/>
    <mergeCell ref="AW140:AZ142"/>
    <mergeCell ref="BA140:BP142"/>
    <mergeCell ref="BO137:BR138"/>
    <mergeCell ref="D149:O149"/>
    <mergeCell ref="P149:R149"/>
    <mergeCell ref="CC149:CF149"/>
    <mergeCell ref="D146:O146"/>
    <mergeCell ref="P146:R146"/>
    <mergeCell ref="D145:O145"/>
    <mergeCell ref="P145:R145"/>
    <mergeCell ref="CK143:CN143"/>
    <mergeCell ref="B167:E168"/>
    <mergeCell ref="F167:F168"/>
    <mergeCell ref="B131:E132"/>
    <mergeCell ref="F131:H132"/>
    <mergeCell ref="I131:J132"/>
    <mergeCell ref="K131:M132"/>
    <mergeCell ref="N131:O132"/>
    <mergeCell ref="AM2:DZ3"/>
    <mergeCell ref="AM5:DZ7"/>
    <mergeCell ref="AM27:DZ37"/>
    <mergeCell ref="AM47:DZ51"/>
    <mergeCell ref="AJ49:AL49"/>
    <mergeCell ref="AJ50:AL50"/>
    <mergeCell ref="D144:O144"/>
    <mergeCell ref="P144:R144"/>
    <mergeCell ref="D143:O143"/>
    <mergeCell ref="BC137:BF138"/>
    <mergeCell ref="BS134:CP135"/>
    <mergeCell ref="CU134:CX135"/>
    <mergeCell ref="CY134:DB135"/>
    <mergeCell ref="DC134:DF135"/>
    <mergeCell ref="DG134:DZ135"/>
    <mergeCell ref="P143:R143"/>
    <mergeCell ref="S143:W143"/>
    <mergeCell ref="X143:Y143"/>
    <mergeCell ref="Z143:AA143"/>
    <mergeCell ref="AB143:AC143"/>
    <mergeCell ref="AD143:AE143"/>
    <mergeCell ref="AF143:AG143"/>
    <mergeCell ref="V124:AC126"/>
    <mergeCell ref="AD124:AE126"/>
    <mergeCell ref="AF124:AG126"/>
    <mergeCell ref="AH124:AI126"/>
    <mergeCell ref="V127:AC129"/>
    <mergeCell ref="BW137:BZ138"/>
    <mergeCell ref="CA137:CP138"/>
    <mergeCell ref="CQ137:EB138"/>
    <mergeCell ref="BQ140:BT142"/>
    <mergeCell ref="BU140:CN142"/>
    <mergeCell ref="CO140:CR142"/>
    <mergeCell ref="CS140:EB142"/>
    <mergeCell ref="B135:E136"/>
    <mergeCell ref="F135:S136"/>
    <mergeCell ref="B137:E138"/>
    <mergeCell ref="B133:E134"/>
    <mergeCell ref="F133:S134"/>
    <mergeCell ref="V136:AC138"/>
    <mergeCell ref="AD136:AE138"/>
    <mergeCell ref="AF136:AG138"/>
    <mergeCell ref="AH136:AI138"/>
    <mergeCell ref="B139:E139"/>
    <mergeCell ref="B140:B142"/>
    <mergeCell ref="C140:C142"/>
    <mergeCell ref="D140:O142"/>
    <mergeCell ref="P140:R142"/>
    <mergeCell ref="F137:S138"/>
    <mergeCell ref="AK137:BB138"/>
    <mergeCell ref="AD114:AE116"/>
    <mergeCell ref="V119:X120"/>
    <mergeCell ref="AD119:AD120"/>
    <mergeCell ref="P131:S132"/>
    <mergeCell ref="K129:K130"/>
    <mergeCell ref="L129:L130"/>
    <mergeCell ref="M129:S130"/>
    <mergeCell ref="B129:E130"/>
    <mergeCell ref="F129:F130"/>
    <mergeCell ref="G129:G130"/>
    <mergeCell ref="H129:H130"/>
    <mergeCell ref="I129:I130"/>
    <mergeCell ref="J129:J130"/>
    <mergeCell ref="V117:AI118"/>
    <mergeCell ref="AK117:EB117"/>
    <mergeCell ref="AM118:AX118"/>
    <mergeCell ref="BG118:BR118"/>
    <mergeCell ref="B119:E120"/>
    <mergeCell ref="F119:F120"/>
    <mergeCell ref="G119:G120"/>
    <mergeCell ref="H119:H120"/>
    <mergeCell ref="I119:I120"/>
    <mergeCell ref="J119:J120"/>
    <mergeCell ref="B115:E118"/>
    <mergeCell ref="F115:S118"/>
    <mergeCell ref="B121:E128"/>
    <mergeCell ref="F121:F122"/>
    <mergeCell ref="G121:S122"/>
    <mergeCell ref="Y119:Y120"/>
    <mergeCell ref="F123:S124"/>
    <mergeCell ref="K119:K120"/>
    <mergeCell ref="L119:L120"/>
    <mergeCell ref="F125:S126"/>
    <mergeCell ref="F127:Q128"/>
    <mergeCell ref="R127:S128"/>
    <mergeCell ref="D100:O100"/>
    <mergeCell ref="P100:R100"/>
    <mergeCell ref="D101:O101"/>
    <mergeCell ref="P101:R101"/>
    <mergeCell ref="S100:W100"/>
    <mergeCell ref="X100:Y100"/>
    <mergeCell ref="Z100:AA100"/>
    <mergeCell ref="AB100:AC100"/>
    <mergeCell ref="S101:W101"/>
    <mergeCell ref="X101:Y101"/>
    <mergeCell ref="Z101:AA101"/>
    <mergeCell ref="AB101:AC101"/>
    <mergeCell ref="V114:Z116"/>
    <mergeCell ref="AA114:AB116"/>
    <mergeCell ref="AC114:AC116"/>
    <mergeCell ref="M119:M120"/>
    <mergeCell ref="N119:S120"/>
    <mergeCell ref="V121:AC123"/>
    <mergeCell ref="B104:C105"/>
    <mergeCell ref="D104:R105"/>
    <mergeCell ref="B108:D113"/>
    <mergeCell ref="E108:K113"/>
    <mergeCell ref="L108:M113"/>
    <mergeCell ref="X107:AG108"/>
    <mergeCell ref="X109:AG113"/>
    <mergeCell ref="L103:M103"/>
    <mergeCell ref="N103:O103"/>
    <mergeCell ref="P103:Q103"/>
    <mergeCell ref="D102:O102"/>
    <mergeCell ref="B103:K103"/>
    <mergeCell ref="S102:W102"/>
    <mergeCell ref="X102:Y102"/>
    <mergeCell ref="Z102:AA102"/>
    <mergeCell ref="AB102:AC102"/>
    <mergeCell ref="R103:W103"/>
    <mergeCell ref="X103:Y103"/>
    <mergeCell ref="Z103:AA103"/>
    <mergeCell ref="AB103:AC103"/>
    <mergeCell ref="P102:R102"/>
    <mergeCell ref="B92:E92"/>
    <mergeCell ref="B93:B95"/>
    <mergeCell ref="C93:C95"/>
    <mergeCell ref="D93:O95"/>
    <mergeCell ref="P93:R95"/>
    <mergeCell ref="P84:S85"/>
    <mergeCell ref="B86:E87"/>
    <mergeCell ref="F86:S87"/>
    <mergeCell ref="S93:W95"/>
    <mergeCell ref="X93:AC95"/>
    <mergeCell ref="D98:O98"/>
    <mergeCell ref="P98:R98"/>
    <mergeCell ref="D99:O99"/>
    <mergeCell ref="P99:R99"/>
    <mergeCell ref="D96:O96"/>
    <mergeCell ref="P96:R96"/>
    <mergeCell ref="D97:O97"/>
    <mergeCell ref="P97:R97"/>
    <mergeCell ref="S96:W96"/>
    <mergeCell ref="X96:Y96"/>
    <mergeCell ref="Z96:AA96"/>
    <mergeCell ref="AB96:AC96"/>
    <mergeCell ref="S97:W97"/>
    <mergeCell ref="X97:Y97"/>
    <mergeCell ref="Z97:AA97"/>
    <mergeCell ref="AB97:AC97"/>
    <mergeCell ref="S98:W98"/>
    <mergeCell ref="X98:Y98"/>
    <mergeCell ref="Z98:AA98"/>
    <mergeCell ref="AB98:AC98"/>
    <mergeCell ref="S99:W99"/>
    <mergeCell ref="X99:Y99"/>
    <mergeCell ref="B82:E83"/>
    <mergeCell ref="F82:F83"/>
    <mergeCell ref="G82:G83"/>
    <mergeCell ref="H82:H83"/>
    <mergeCell ref="I82:I83"/>
    <mergeCell ref="J82:J83"/>
    <mergeCell ref="B88:E89"/>
    <mergeCell ref="F88:S89"/>
    <mergeCell ref="B90:E91"/>
    <mergeCell ref="K82:K83"/>
    <mergeCell ref="L82:L83"/>
    <mergeCell ref="M82:S83"/>
    <mergeCell ref="B84:E85"/>
    <mergeCell ref="F84:H85"/>
    <mergeCell ref="I84:J85"/>
    <mergeCell ref="K84:M85"/>
    <mergeCell ref="N84:O85"/>
    <mergeCell ref="F90:S91"/>
    <mergeCell ref="B74:E81"/>
    <mergeCell ref="F74:F75"/>
    <mergeCell ref="G74:S75"/>
    <mergeCell ref="F76:S77"/>
    <mergeCell ref="F78:S79"/>
    <mergeCell ref="Y72:Y73"/>
    <mergeCell ref="Z72:Z73"/>
    <mergeCell ref="AA72:AA73"/>
    <mergeCell ref="AB72:AB73"/>
    <mergeCell ref="AC72:AC73"/>
    <mergeCell ref="J72:J73"/>
    <mergeCell ref="K72:K73"/>
    <mergeCell ref="L72:L73"/>
    <mergeCell ref="M72:M73"/>
    <mergeCell ref="N72:S73"/>
    <mergeCell ref="F80:Q81"/>
    <mergeCell ref="R80:S81"/>
    <mergeCell ref="AM55:DZ57"/>
    <mergeCell ref="C56:M56"/>
    <mergeCell ref="N56:O56"/>
    <mergeCell ref="P56:Q56"/>
    <mergeCell ref="R56:S56"/>
    <mergeCell ref="T56:AB56"/>
    <mergeCell ref="AC56:AD56"/>
    <mergeCell ref="AE56:AF56"/>
    <mergeCell ref="AG56:AH56"/>
    <mergeCell ref="AE57:AF57"/>
    <mergeCell ref="AG57:AH57"/>
    <mergeCell ref="X60:AG61"/>
    <mergeCell ref="X62:AG66"/>
    <mergeCell ref="B68:E71"/>
    <mergeCell ref="F68:S71"/>
    <mergeCell ref="B72:E73"/>
    <mergeCell ref="F72:F73"/>
    <mergeCell ref="G72:G73"/>
    <mergeCell ref="H72:H73"/>
    <mergeCell ref="I72:I73"/>
    <mergeCell ref="V67:Z69"/>
    <mergeCell ref="AA67:AB69"/>
    <mergeCell ref="AC67:AC69"/>
    <mergeCell ref="DE60:DZ61"/>
    <mergeCell ref="AD67:AE69"/>
    <mergeCell ref="AF67:AF69"/>
    <mergeCell ref="AG67:AH69"/>
    <mergeCell ref="AI67:AI69"/>
    <mergeCell ref="AK68:EB99"/>
    <mergeCell ref="V70:AI71"/>
    <mergeCell ref="V72:X73"/>
    <mergeCell ref="AD72:AD73"/>
    <mergeCell ref="C54:D54"/>
    <mergeCell ref="E54:F54"/>
    <mergeCell ref="G54:S54"/>
    <mergeCell ref="C53:D53"/>
    <mergeCell ref="E53:F53"/>
    <mergeCell ref="G53:S53"/>
    <mergeCell ref="T53:X53"/>
    <mergeCell ref="Y53:AB53"/>
    <mergeCell ref="AC53:AD53"/>
    <mergeCell ref="AE53:AF53"/>
    <mergeCell ref="AG53:AH53"/>
    <mergeCell ref="T54:X54"/>
    <mergeCell ref="Y54:AB54"/>
    <mergeCell ref="AC54:AD54"/>
    <mergeCell ref="AE54:AF54"/>
    <mergeCell ref="AG54:AH54"/>
    <mergeCell ref="B61:D66"/>
    <mergeCell ref="E61:K66"/>
    <mergeCell ref="L61:M66"/>
    <mergeCell ref="C55:D55"/>
    <mergeCell ref="E55:F55"/>
    <mergeCell ref="G55:S55"/>
    <mergeCell ref="T55:X55"/>
    <mergeCell ref="Y55:AB55"/>
    <mergeCell ref="AC55:AD55"/>
    <mergeCell ref="AE55:AF55"/>
    <mergeCell ref="AG55:AH55"/>
    <mergeCell ref="AC49:AD49"/>
    <mergeCell ref="AE49:AF49"/>
    <mergeCell ref="AG49:AH49"/>
    <mergeCell ref="T50:X50"/>
    <mergeCell ref="Y50:AB50"/>
    <mergeCell ref="AC50:AD50"/>
    <mergeCell ref="AE50:AF50"/>
    <mergeCell ref="AG50:AH50"/>
    <mergeCell ref="C52:D52"/>
    <mergeCell ref="E52:F52"/>
    <mergeCell ref="G52:S52"/>
    <mergeCell ref="C51:D51"/>
    <mergeCell ref="E51:F51"/>
    <mergeCell ref="G51:S51"/>
    <mergeCell ref="T51:X51"/>
    <mergeCell ref="Y51:AB51"/>
    <mergeCell ref="AC51:AD51"/>
    <mergeCell ref="AE51:AF51"/>
    <mergeCell ref="AG51:AH51"/>
    <mergeCell ref="T52:X52"/>
    <mergeCell ref="Y52:AB52"/>
    <mergeCell ref="AC52:AD52"/>
    <mergeCell ref="AE52:AF52"/>
    <mergeCell ref="AG52:AH52"/>
    <mergeCell ref="C50:D50"/>
    <mergeCell ref="E50:F50"/>
    <mergeCell ref="G50:S50"/>
    <mergeCell ref="C49:D49"/>
    <mergeCell ref="E49:F49"/>
    <mergeCell ref="G49:S49"/>
    <mergeCell ref="T49:X49"/>
    <mergeCell ref="Y49:AB49"/>
    <mergeCell ref="C3:V4"/>
    <mergeCell ref="S6:U7"/>
    <mergeCell ref="C30:H31"/>
    <mergeCell ref="C32:H33"/>
    <mergeCell ref="C24:H25"/>
    <mergeCell ref="C27:H28"/>
    <mergeCell ref="I27:L28"/>
    <mergeCell ref="M27:N28"/>
    <mergeCell ref="O27:R28"/>
    <mergeCell ref="S27:U28"/>
    <mergeCell ref="W27:AA28"/>
    <mergeCell ref="AB27:AE28"/>
    <mergeCell ref="I30:AC31"/>
    <mergeCell ref="I32:AC33"/>
    <mergeCell ref="C34:H35"/>
    <mergeCell ref="I34:L35"/>
    <mergeCell ref="C38:C46"/>
    <mergeCell ref="D38:I39"/>
    <mergeCell ref="J38:M39"/>
    <mergeCell ref="N38:P39"/>
    <mergeCell ref="D40:I41"/>
    <mergeCell ref="J40:P41"/>
    <mergeCell ref="D42:I43"/>
    <mergeCell ref="J42:P43"/>
    <mergeCell ref="C37:AH37"/>
    <mergeCell ref="R38:V39"/>
    <mergeCell ref="W38:AA39"/>
    <mergeCell ref="AB38:AG39"/>
    <mergeCell ref="AH38:AH46"/>
    <mergeCell ref="D44:I45"/>
    <mergeCell ref="J44:P45"/>
    <mergeCell ref="M9:Y10"/>
    <mergeCell ref="AM9:DZ11"/>
    <mergeCell ref="I12:Y13"/>
    <mergeCell ref="AM13:DZ17"/>
    <mergeCell ref="M15:U16"/>
    <mergeCell ref="AM19:DZ21"/>
    <mergeCell ref="I20:AH21"/>
    <mergeCell ref="I22:U23"/>
    <mergeCell ref="AM23:DZ25"/>
    <mergeCell ref="I24:U25"/>
    <mergeCell ref="C22:H23"/>
    <mergeCell ref="C9:H10"/>
    <mergeCell ref="I9:L10"/>
    <mergeCell ref="C12:H13"/>
    <mergeCell ref="C15:H16"/>
    <mergeCell ref="I15:L16"/>
    <mergeCell ref="C6:H7"/>
    <mergeCell ref="I6:J7"/>
    <mergeCell ref="K6:L7"/>
    <mergeCell ref="M6:N7"/>
    <mergeCell ref="O6:P7"/>
    <mergeCell ref="Q6:R7"/>
    <mergeCell ref="C18:H21"/>
    <mergeCell ref="I18:I19"/>
    <mergeCell ref="J18:M19"/>
    <mergeCell ref="AM39:DZ45"/>
    <mergeCell ref="Q40:Q41"/>
    <mergeCell ref="R40:V41"/>
    <mergeCell ref="W40:AA41"/>
    <mergeCell ref="AB40:AG41"/>
    <mergeCell ref="Q42:Q43"/>
    <mergeCell ref="R42:V43"/>
    <mergeCell ref="W42:AA43"/>
    <mergeCell ref="AB42:AG43"/>
    <mergeCell ref="Q44:Q45"/>
    <mergeCell ref="R44:V45"/>
    <mergeCell ref="W44:AA45"/>
    <mergeCell ref="AB44:AG45"/>
    <mergeCell ref="D46:AG46"/>
    <mergeCell ref="C47:F47"/>
    <mergeCell ref="C48:D48"/>
    <mergeCell ref="E48:F48"/>
    <mergeCell ref="G48:S48"/>
    <mergeCell ref="T48:X48"/>
    <mergeCell ref="Y48:AB48"/>
    <mergeCell ref="AC48:AH48"/>
    <mergeCell ref="AE72:AI73"/>
    <mergeCell ref="V74:AC76"/>
    <mergeCell ref="AD74:AE76"/>
    <mergeCell ref="AF74:AG76"/>
    <mergeCell ref="AH74:AI76"/>
    <mergeCell ref="V77:AC79"/>
    <mergeCell ref="AD77:AE79"/>
    <mergeCell ref="AF77:AG79"/>
    <mergeCell ref="AH77:AI79"/>
    <mergeCell ref="V80:AC82"/>
    <mergeCell ref="AD80:AE82"/>
    <mergeCell ref="AF80:AG82"/>
    <mergeCell ref="AH80:AI82"/>
    <mergeCell ref="V83:AC85"/>
    <mergeCell ref="Z99:AA99"/>
    <mergeCell ref="AB99:AC99"/>
    <mergeCell ref="AD83:AE85"/>
    <mergeCell ref="AF83:AG85"/>
    <mergeCell ref="AH83:AI85"/>
    <mergeCell ref="V86:AC88"/>
    <mergeCell ref="AD86:AE88"/>
    <mergeCell ref="AF86:AG88"/>
    <mergeCell ref="AH86:AI88"/>
    <mergeCell ref="V89:AC91"/>
    <mergeCell ref="AD89:AE91"/>
    <mergeCell ref="AF89:AG91"/>
    <mergeCell ref="AH89:AI91"/>
    <mergeCell ref="AK110:AT111"/>
    <mergeCell ref="AU110:BV111"/>
    <mergeCell ref="BW110:CF111"/>
    <mergeCell ref="CG110:CP111"/>
    <mergeCell ref="CQ110:DR111"/>
    <mergeCell ref="DS110:EB111"/>
    <mergeCell ref="AK112:AT116"/>
    <mergeCell ref="AU112:BV116"/>
    <mergeCell ref="BW112:CF116"/>
    <mergeCell ref="CG112:CP116"/>
    <mergeCell ref="CQ112:DR116"/>
    <mergeCell ref="DS112:EB116"/>
    <mergeCell ref="AF114:AF116"/>
    <mergeCell ref="AG114:AH116"/>
    <mergeCell ref="AI114:AI116"/>
    <mergeCell ref="BL107:DA108"/>
    <mergeCell ref="BO123:BR124"/>
    <mergeCell ref="BS123:BV124"/>
    <mergeCell ref="BW123:BZ124"/>
    <mergeCell ref="CA123:CD124"/>
    <mergeCell ref="CI123:CX124"/>
    <mergeCell ref="CA118:CP118"/>
    <mergeCell ref="CY118:DZ118"/>
    <mergeCell ref="DO119:DR120"/>
    <mergeCell ref="DS119:DV120"/>
    <mergeCell ref="DW119:DZ120"/>
    <mergeCell ref="DE107:EB108"/>
    <mergeCell ref="AE119:AI120"/>
    <mergeCell ref="AM119:AP120"/>
    <mergeCell ref="AQ119:AT120"/>
    <mergeCell ref="AU119:AX120"/>
    <mergeCell ref="BG119:BJ120"/>
    <mergeCell ref="BK119:BN120"/>
    <mergeCell ref="BO119:BR120"/>
    <mergeCell ref="CA119:CD120"/>
    <mergeCell ref="CE119:CH120"/>
    <mergeCell ref="CI119:CL120"/>
    <mergeCell ref="CM119:CP120"/>
    <mergeCell ref="CY119:DB120"/>
    <mergeCell ref="DC119:DF120"/>
    <mergeCell ref="DG119:DJ120"/>
    <mergeCell ref="DK119:DN120"/>
    <mergeCell ref="Z119:Z120"/>
    <mergeCell ref="AA119:AA120"/>
    <mergeCell ref="AB119:AB120"/>
    <mergeCell ref="AC119:AC120"/>
    <mergeCell ref="AM130:AP131"/>
    <mergeCell ref="AQ130:AT131"/>
    <mergeCell ref="AU130:AX131"/>
    <mergeCell ref="BC130:BF131"/>
    <mergeCell ref="BG130:BJ131"/>
    <mergeCell ref="BK130:BN131"/>
    <mergeCell ref="BO130:BR131"/>
    <mergeCell ref="BS130:CP131"/>
    <mergeCell ref="CU130:CX131"/>
    <mergeCell ref="AD121:AE123"/>
    <mergeCell ref="AF121:AG123"/>
    <mergeCell ref="AH121:AI123"/>
    <mergeCell ref="AF130:AG132"/>
    <mergeCell ref="AH130:AI132"/>
    <mergeCell ref="AK130:AL131"/>
    <mergeCell ref="AD127:AE129"/>
    <mergeCell ref="AF127:AG129"/>
    <mergeCell ref="AH127:AI129"/>
    <mergeCell ref="DO123:DR124"/>
    <mergeCell ref="DS123:DV124"/>
    <mergeCell ref="DW123:DZ124"/>
    <mergeCell ref="CU129:DZ129"/>
    <mergeCell ref="CY123:DB124"/>
    <mergeCell ref="DC123:DF124"/>
    <mergeCell ref="DG123:DJ124"/>
    <mergeCell ref="DK123:DN124"/>
    <mergeCell ref="AM126:BF127"/>
    <mergeCell ref="BG126:BJ127"/>
    <mergeCell ref="BK126:BN127"/>
    <mergeCell ref="BO126:BR127"/>
    <mergeCell ref="BS126:BV127"/>
    <mergeCell ref="BW126:BZ127"/>
    <mergeCell ref="CA126:CD127"/>
    <mergeCell ref="CE126:CH127"/>
    <mergeCell ref="CI126:CL127"/>
    <mergeCell ref="AM129:AX129"/>
    <mergeCell ref="BC129:BR129"/>
    <mergeCell ref="BS129:CP129"/>
    <mergeCell ref="AM123:BF124"/>
    <mergeCell ref="BG123:BJ124"/>
    <mergeCell ref="BK123:BN124"/>
    <mergeCell ref="CO143:CR143"/>
    <mergeCell ref="CS143:CV143"/>
    <mergeCell ref="CW143:CZ143"/>
    <mergeCell ref="AH143:AI143"/>
    <mergeCell ref="AK143:AN143"/>
    <mergeCell ref="AO143:AR143"/>
    <mergeCell ref="AS143:AV143"/>
    <mergeCell ref="AW143:AZ143"/>
    <mergeCell ref="BA143:BD143"/>
    <mergeCell ref="BE143:BH143"/>
    <mergeCell ref="BI143:BL143"/>
    <mergeCell ref="BM143:BP143"/>
    <mergeCell ref="CY130:DB131"/>
    <mergeCell ref="DC130:DF131"/>
    <mergeCell ref="DG130:DZ131"/>
    <mergeCell ref="V133:AC135"/>
    <mergeCell ref="AD133:AE135"/>
    <mergeCell ref="AF133:AG135"/>
    <mergeCell ref="AH133:AI135"/>
    <mergeCell ref="AM133:AX133"/>
    <mergeCell ref="BC133:BR133"/>
    <mergeCell ref="BS133:CP133"/>
    <mergeCell ref="CU133:DZ133"/>
    <mergeCell ref="AK134:AL135"/>
    <mergeCell ref="AM134:AP135"/>
    <mergeCell ref="AQ134:AT135"/>
    <mergeCell ref="AU134:AX135"/>
    <mergeCell ref="BC134:BF135"/>
    <mergeCell ref="BG134:BJ135"/>
    <mergeCell ref="BK134:BN135"/>
    <mergeCell ref="BO134:BR135"/>
    <mergeCell ref="BS137:BV138"/>
    <mergeCell ref="CW144:CZ144"/>
    <mergeCell ref="DA144:DD144"/>
    <mergeCell ref="DE144:DH144"/>
    <mergeCell ref="DA143:DD143"/>
    <mergeCell ref="DE143:DH143"/>
    <mergeCell ref="DI143:DL143"/>
    <mergeCell ref="DM143:DP143"/>
    <mergeCell ref="DQ143:DT143"/>
    <mergeCell ref="DU143:DX143"/>
    <mergeCell ref="DY143:EB143"/>
    <mergeCell ref="S144:W144"/>
    <mergeCell ref="X144:Y144"/>
    <mergeCell ref="Z144:AA144"/>
    <mergeCell ref="AB144:AC144"/>
    <mergeCell ref="AD144:AE144"/>
    <mergeCell ref="AF144:AG144"/>
    <mergeCell ref="AH144:AI144"/>
    <mergeCell ref="AK144:AN144"/>
    <mergeCell ref="AO144:AR144"/>
    <mergeCell ref="AS144:AV144"/>
    <mergeCell ref="AW144:AZ144"/>
    <mergeCell ref="BA144:BD144"/>
    <mergeCell ref="BE144:BH144"/>
    <mergeCell ref="BI144:BL144"/>
    <mergeCell ref="BM144:BP144"/>
    <mergeCell ref="BQ144:BT144"/>
    <mergeCell ref="BU144:BX144"/>
    <mergeCell ref="BQ143:BT143"/>
    <mergeCell ref="BU143:BX143"/>
    <mergeCell ref="BY143:CB143"/>
    <mergeCell ref="CC143:CF143"/>
    <mergeCell ref="CG143:CJ143"/>
    <mergeCell ref="DI145:DL145"/>
    <mergeCell ref="DM145:DP145"/>
    <mergeCell ref="DI144:DL144"/>
    <mergeCell ref="DM144:DP144"/>
    <mergeCell ref="DQ144:DT144"/>
    <mergeCell ref="DU144:DX144"/>
    <mergeCell ref="DY144:EB144"/>
    <mergeCell ref="S145:W145"/>
    <mergeCell ref="X145:Y145"/>
    <mergeCell ref="Z145:AA145"/>
    <mergeCell ref="AB145:AC145"/>
    <mergeCell ref="AD145:AE145"/>
    <mergeCell ref="AF145:AG145"/>
    <mergeCell ref="AH145:AI145"/>
    <mergeCell ref="AK145:AN145"/>
    <mergeCell ref="AO145:AR145"/>
    <mergeCell ref="AS145:AV145"/>
    <mergeCell ref="AW145:AZ145"/>
    <mergeCell ref="BA145:BD145"/>
    <mergeCell ref="BE145:BH145"/>
    <mergeCell ref="BI145:BL145"/>
    <mergeCell ref="BM145:BP145"/>
    <mergeCell ref="BQ145:BT145"/>
    <mergeCell ref="BU145:BX145"/>
    <mergeCell ref="BY145:CB145"/>
    <mergeCell ref="CC145:CF145"/>
    <mergeCell ref="BY144:CB144"/>
    <mergeCell ref="CC144:CF144"/>
    <mergeCell ref="CG144:CJ144"/>
    <mergeCell ref="CK144:CN144"/>
    <mergeCell ref="CO144:CR144"/>
    <mergeCell ref="CS144:CV144"/>
    <mergeCell ref="DU146:DX146"/>
    <mergeCell ref="DQ145:DT145"/>
    <mergeCell ref="DU145:DX145"/>
    <mergeCell ref="DY145:EB145"/>
    <mergeCell ref="S146:W146"/>
    <mergeCell ref="X146:Y146"/>
    <mergeCell ref="Z146:AA146"/>
    <mergeCell ref="AB146:AC146"/>
    <mergeCell ref="AD146:AE146"/>
    <mergeCell ref="AF146:AG146"/>
    <mergeCell ref="AH146:AI146"/>
    <mergeCell ref="AK146:AN146"/>
    <mergeCell ref="AO146:AR146"/>
    <mergeCell ref="AS146:AV146"/>
    <mergeCell ref="AW146:AZ146"/>
    <mergeCell ref="BA146:BD146"/>
    <mergeCell ref="BE146:BH146"/>
    <mergeCell ref="BI146:BL146"/>
    <mergeCell ref="BM146:BP146"/>
    <mergeCell ref="BQ146:BT146"/>
    <mergeCell ref="BU146:BX146"/>
    <mergeCell ref="BY146:CB146"/>
    <mergeCell ref="CC146:CF146"/>
    <mergeCell ref="CG146:CJ146"/>
    <mergeCell ref="CK146:CN146"/>
    <mergeCell ref="CG145:CJ145"/>
    <mergeCell ref="CK145:CN145"/>
    <mergeCell ref="CO145:CR145"/>
    <mergeCell ref="CS145:CV145"/>
    <mergeCell ref="CW145:CZ145"/>
    <mergeCell ref="DA145:DD145"/>
    <mergeCell ref="DE145:DH145"/>
    <mergeCell ref="DY146:EB146"/>
    <mergeCell ref="S147:W147"/>
    <mergeCell ref="X147:Y147"/>
    <mergeCell ref="Z147:AA147"/>
    <mergeCell ref="AB147:AC147"/>
    <mergeCell ref="AD147:AE147"/>
    <mergeCell ref="AF147:AG147"/>
    <mergeCell ref="AH147:AI147"/>
    <mergeCell ref="AK147:AN147"/>
    <mergeCell ref="AO147:AR147"/>
    <mergeCell ref="AS147:AV147"/>
    <mergeCell ref="AW147:AZ147"/>
    <mergeCell ref="BA147:BD147"/>
    <mergeCell ref="BE147:BH147"/>
    <mergeCell ref="BI147:BL147"/>
    <mergeCell ref="BM147:BP147"/>
    <mergeCell ref="BQ147:BT147"/>
    <mergeCell ref="BU147:BX147"/>
    <mergeCell ref="BY147:CB147"/>
    <mergeCell ref="CC147:CF147"/>
    <mergeCell ref="CG147:CJ147"/>
    <mergeCell ref="CK147:CN147"/>
    <mergeCell ref="CO147:CR147"/>
    <mergeCell ref="CS147:CV147"/>
    <mergeCell ref="CO146:CR146"/>
    <mergeCell ref="CS146:CV146"/>
    <mergeCell ref="CW146:CZ146"/>
    <mergeCell ref="DA146:DD146"/>
    <mergeCell ref="DE146:DH146"/>
    <mergeCell ref="DI146:DL146"/>
    <mergeCell ref="DM146:DP146"/>
    <mergeCell ref="DQ146:DT146"/>
    <mergeCell ref="CW148:CZ148"/>
    <mergeCell ref="DA148:DD148"/>
    <mergeCell ref="CW147:CZ147"/>
    <mergeCell ref="DA147:DD147"/>
    <mergeCell ref="DE147:DH147"/>
    <mergeCell ref="DI147:DL147"/>
    <mergeCell ref="DM147:DP147"/>
    <mergeCell ref="DQ147:DT147"/>
    <mergeCell ref="DU147:DX147"/>
    <mergeCell ref="DY147:EB147"/>
    <mergeCell ref="S148:W148"/>
    <mergeCell ref="X148:Y148"/>
    <mergeCell ref="Z148:AA148"/>
    <mergeCell ref="AB148:AC148"/>
    <mergeCell ref="AD148:AE148"/>
    <mergeCell ref="AF148:AG148"/>
    <mergeCell ref="AH148:AI148"/>
    <mergeCell ref="AK148:AN148"/>
    <mergeCell ref="AO148:AR148"/>
    <mergeCell ref="AS148:AV148"/>
    <mergeCell ref="AW148:AZ148"/>
    <mergeCell ref="BA148:BD148"/>
    <mergeCell ref="BE148:BH148"/>
    <mergeCell ref="BI148:BL148"/>
    <mergeCell ref="BM148:BP148"/>
    <mergeCell ref="BQ148:BT148"/>
    <mergeCell ref="DM149:DP149"/>
    <mergeCell ref="DE148:DH148"/>
    <mergeCell ref="DI148:DL148"/>
    <mergeCell ref="DM148:DP148"/>
    <mergeCell ref="DQ148:DT148"/>
    <mergeCell ref="DU148:DX148"/>
    <mergeCell ref="DY148:EB148"/>
    <mergeCell ref="S149:W149"/>
    <mergeCell ref="X149:Y149"/>
    <mergeCell ref="Z149:AA149"/>
    <mergeCell ref="AB149:AC149"/>
    <mergeCell ref="AD149:AE149"/>
    <mergeCell ref="AF149:AG149"/>
    <mergeCell ref="AH149:AI149"/>
    <mergeCell ref="AK149:AN149"/>
    <mergeCell ref="AO149:AR149"/>
    <mergeCell ref="AS149:AV149"/>
    <mergeCell ref="AW149:AZ149"/>
    <mergeCell ref="BA149:BD149"/>
    <mergeCell ref="BE149:BH149"/>
    <mergeCell ref="BI149:BL149"/>
    <mergeCell ref="BM149:BP149"/>
    <mergeCell ref="BQ149:BT149"/>
    <mergeCell ref="BU149:BX149"/>
    <mergeCell ref="BY149:CB149"/>
    <mergeCell ref="BU148:BX148"/>
    <mergeCell ref="BY148:CB148"/>
    <mergeCell ref="CC148:CF148"/>
    <mergeCell ref="CG148:CJ148"/>
    <mergeCell ref="CK148:CN148"/>
    <mergeCell ref="CO148:CR148"/>
    <mergeCell ref="CS148:CV148"/>
    <mergeCell ref="DQ149:DT149"/>
    <mergeCell ref="DU149:DX149"/>
    <mergeCell ref="DY149:EB149"/>
    <mergeCell ref="B150:K151"/>
    <mergeCell ref="L150:M151"/>
    <mergeCell ref="N150:O151"/>
    <mergeCell ref="P150:Q151"/>
    <mergeCell ref="R150:W150"/>
    <mergeCell ref="X150:Y151"/>
    <mergeCell ref="Z150:AA151"/>
    <mergeCell ref="AB150:AC151"/>
    <mergeCell ref="AD150:AE151"/>
    <mergeCell ref="AF150:AG151"/>
    <mergeCell ref="AH150:AI151"/>
    <mergeCell ref="AK150:AZ151"/>
    <mergeCell ref="BA150:BD150"/>
    <mergeCell ref="BE150:BH150"/>
    <mergeCell ref="BI150:BL150"/>
    <mergeCell ref="BM150:BP151"/>
    <mergeCell ref="BQ150:BT151"/>
    <mergeCell ref="BU150:BX151"/>
    <mergeCell ref="BY150:CB151"/>
    <mergeCell ref="CC150:CF151"/>
    <mergeCell ref="CG150:CJ151"/>
    <mergeCell ref="CG149:CJ149"/>
    <mergeCell ref="CK149:CN149"/>
    <mergeCell ref="CO149:CR149"/>
    <mergeCell ref="CS149:CV149"/>
    <mergeCell ref="CW149:CZ149"/>
    <mergeCell ref="DA149:DD149"/>
    <mergeCell ref="DE149:DH149"/>
    <mergeCell ref="DI149:DL149"/>
    <mergeCell ref="DU150:DX151"/>
    <mergeCell ref="DY150:EB151"/>
    <mergeCell ref="R151:W151"/>
    <mergeCell ref="BA151:BD151"/>
    <mergeCell ref="BE151:BH151"/>
    <mergeCell ref="BI151:BL151"/>
    <mergeCell ref="CO151:CR151"/>
    <mergeCell ref="CS151:CV151"/>
    <mergeCell ref="CW151:CZ151"/>
    <mergeCell ref="DA151:DD151"/>
    <mergeCell ref="DE151:DH151"/>
    <mergeCell ref="DI151:DL151"/>
    <mergeCell ref="CK150:CN151"/>
    <mergeCell ref="CO150:CR150"/>
    <mergeCell ref="CS150:CV150"/>
    <mergeCell ref="CW150:CZ150"/>
    <mergeCell ref="DA150:DD150"/>
    <mergeCell ref="DE150:DH150"/>
    <mergeCell ref="DI150:DL150"/>
    <mergeCell ref="DM150:DP151"/>
    <mergeCell ref="DQ150:DT151"/>
    <mergeCell ref="B152:C153"/>
    <mergeCell ref="D152:R153"/>
    <mergeCell ref="X155:AG156"/>
    <mergeCell ref="BL155:DA156"/>
    <mergeCell ref="B156:D161"/>
    <mergeCell ref="E156:K161"/>
    <mergeCell ref="L156:M161"/>
    <mergeCell ref="X157:AG161"/>
    <mergeCell ref="AK158:AT159"/>
    <mergeCell ref="AU158:BV159"/>
    <mergeCell ref="BW158:CF159"/>
    <mergeCell ref="CG158:CP159"/>
    <mergeCell ref="CQ158:DR159"/>
    <mergeCell ref="DS158:EB159"/>
    <mergeCell ref="AK160:AT164"/>
    <mergeCell ref="AU160:BV164"/>
    <mergeCell ref="BW160:CF164"/>
    <mergeCell ref="CG160:CP164"/>
    <mergeCell ref="CQ160:DR164"/>
    <mergeCell ref="DS160:EB164"/>
    <mergeCell ref="V162:Z164"/>
    <mergeCell ref="AA162:AB164"/>
    <mergeCell ref="AC162:AC164"/>
    <mergeCell ref="B163:E166"/>
    <mergeCell ref="F163:S166"/>
    <mergeCell ref="V165:AI166"/>
    <mergeCell ref="AK165:EB165"/>
    <mergeCell ref="AM166:AX166"/>
    <mergeCell ref="BG166:BR166"/>
    <mergeCell ref="CA166:CP166"/>
    <mergeCell ref="CY166:DZ166"/>
    <mergeCell ref="DD155:EB156"/>
    <mergeCell ref="DO167:DR168"/>
    <mergeCell ref="DC167:DF168"/>
    <mergeCell ref="DG167:DJ168"/>
    <mergeCell ref="DK167:DN168"/>
    <mergeCell ref="DS167:DV168"/>
    <mergeCell ref="CM167:CP168"/>
    <mergeCell ref="CY167:DB168"/>
    <mergeCell ref="DW167:DZ168"/>
    <mergeCell ref="B169:E176"/>
    <mergeCell ref="F169:F170"/>
    <mergeCell ref="G169:S170"/>
    <mergeCell ref="V169:AC171"/>
    <mergeCell ref="AD169:AE171"/>
    <mergeCell ref="AF169:AG171"/>
    <mergeCell ref="AH169:AI171"/>
    <mergeCell ref="F171:S172"/>
    <mergeCell ref="AM171:BF172"/>
    <mergeCell ref="BG171:BJ172"/>
    <mergeCell ref="BK171:BN172"/>
    <mergeCell ref="BO171:BR172"/>
    <mergeCell ref="BS171:BV172"/>
    <mergeCell ref="BW171:BZ172"/>
    <mergeCell ref="CA171:CD172"/>
    <mergeCell ref="CI171:CX172"/>
    <mergeCell ref="CY171:DB172"/>
    <mergeCell ref="DC171:DF172"/>
    <mergeCell ref="DG171:DJ172"/>
    <mergeCell ref="DK171:DN172"/>
    <mergeCell ref="DO171:DR172"/>
    <mergeCell ref="DS171:DV172"/>
    <mergeCell ref="DW171:DZ172"/>
    <mergeCell ref="V172:AC174"/>
    <mergeCell ref="AD172:AE174"/>
    <mergeCell ref="AF172:AG174"/>
    <mergeCell ref="AH172:AI174"/>
    <mergeCell ref="F173:S174"/>
    <mergeCell ref="AM174:BF175"/>
    <mergeCell ref="BG174:BJ175"/>
    <mergeCell ref="F175:Q176"/>
    <mergeCell ref="R175:S176"/>
    <mergeCell ref="V175:AC177"/>
    <mergeCell ref="AD175:AE177"/>
    <mergeCell ref="AF175:AG177"/>
    <mergeCell ref="AH175:AI177"/>
    <mergeCell ref="F177:F178"/>
    <mergeCell ref="G177:G178"/>
    <mergeCell ref="H177:H178"/>
    <mergeCell ref="I177:I178"/>
    <mergeCell ref="J177:J178"/>
    <mergeCell ref="K177:K178"/>
    <mergeCell ref="L177:L178"/>
    <mergeCell ref="M177:S178"/>
    <mergeCell ref="B179:E180"/>
    <mergeCell ref="F179:H180"/>
    <mergeCell ref="I179:J180"/>
    <mergeCell ref="K179:M180"/>
    <mergeCell ref="N179:O180"/>
    <mergeCell ref="P179:S180"/>
    <mergeCell ref="B181:E182"/>
    <mergeCell ref="F181:S182"/>
    <mergeCell ref="V181:AC183"/>
    <mergeCell ref="AM177:AX177"/>
    <mergeCell ref="BC177:BR177"/>
    <mergeCell ref="BS177:CP177"/>
    <mergeCell ref="CU177:DZ177"/>
    <mergeCell ref="V178:AC180"/>
    <mergeCell ref="AD178:AE180"/>
    <mergeCell ref="AF178:AG180"/>
    <mergeCell ref="AH178:AI180"/>
    <mergeCell ref="AK178:AL179"/>
    <mergeCell ref="AM178:AP179"/>
    <mergeCell ref="AQ178:AT179"/>
    <mergeCell ref="AU178:AX179"/>
    <mergeCell ref="BC178:BF179"/>
    <mergeCell ref="BG178:BJ179"/>
    <mergeCell ref="BK178:BN179"/>
    <mergeCell ref="BO178:BR179"/>
    <mergeCell ref="BS178:CP179"/>
    <mergeCell ref="CU178:CX179"/>
    <mergeCell ref="CY178:DB179"/>
    <mergeCell ref="DC178:DF179"/>
    <mergeCell ref="DG178:DZ179"/>
    <mergeCell ref="B177:E178"/>
    <mergeCell ref="BO182:BR183"/>
    <mergeCell ref="DG182:DZ183"/>
    <mergeCell ref="B183:E184"/>
    <mergeCell ref="F183:S184"/>
    <mergeCell ref="V184:AC186"/>
    <mergeCell ref="AD184:AE186"/>
    <mergeCell ref="AF184:AG186"/>
    <mergeCell ref="AH184:AI186"/>
    <mergeCell ref="B185:E186"/>
    <mergeCell ref="F185:S186"/>
    <mergeCell ref="AK185:BB186"/>
    <mergeCell ref="BC185:BF186"/>
    <mergeCell ref="BG185:BJ186"/>
    <mergeCell ref="BK185:BN186"/>
    <mergeCell ref="BO185:BR186"/>
    <mergeCell ref="BS185:BV186"/>
    <mergeCell ref="BW185:BZ186"/>
    <mergeCell ref="CA185:CP186"/>
    <mergeCell ref="CS191:CV191"/>
    <mergeCell ref="CW191:CZ191"/>
    <mergeCell ref="DA191:DD191"/>
    <mergeCell ref="DE191:DH191"/>
    <mergeCell ref="DI191:DL191"/>
    <mergeCell ref="DM191:DP191"/>
    <mergeCell ref="DQ191:DT191"/>
    <mergeCell ref="DU191:DX191"/>
    <mergeCell ref="DY191:EB191"/>
    <mergeCell ref="CO188:CR190"/>
    <mergeCell ref="CS188:EB190"/>
    <mergeCell ref="S191:W191"/>
    <mergeCell ref="X191:Y191"/>
    <mergeCell ref="Z191:AA191"/>
    <mergeCell ref="AB191:AC191"/>
    <mergeCell ref="AD191:AE191"/>
    <mergeCell ref="AF191:AG191"/>
    <mergeCell ref="AH191:AI191"/>
    <mergeCell ref="AK191:AN191"/>
    <mergeCell ref="AO191:AR191"/>
    <mergeCell ref="AS191:AV191"/>
    <mergeCell ref="AW191:AZ191"/>
    <mergeCell ref="BA191:BD191"/>
    <mergeCell ref="BE191:BH191"/>
    <mergeCell ref="BI191:BL191"/>
    <mergeCell ref="BM191:BP191"/>
    <mergeCell ref="BQ191:BT191"/>
    <mergeCell ref="BU191:BX191"/>
    <mergeCell ref="BY191:CB191"/>
    <mergeCell ref="CC191:CF191"/>
    <mergeCell ref="CG191:CJ191"/>
    <mergeCell ref="CK191:CN191"/>
    <mergeCell ref="DM192:DP192"/>
    <mergeCell ref="DQ192:DT192"/>
    <mergeCell ref="BA192:BD192"/>
    <mergeCell ref="BE192:BH192"/>
    <mergeCell ref="BI192:BL192"/>
    <mergeCell ref="BM192:BP192"/>
    <mergeCell ref="BQ192:BT192"/>
    <mergeCell ref="BU192:BX192"/>
    <mergeCell ref="BY192:CB192"/>
    <mergeCell ref="CC192:CF192"/>
    <mergeCell ref="CG192:CJ192"/>
    <mergeCell ref="Z192:AA192"/>
    <mergeCell ref="AB192:AC192"/>
    <mergeCell ref="AD192:AE192"/>
    <mergeCell ref="AF192:AG192"/>
    <mergeCell ref="AH192:AI192"/>
    <mergeCell ref="AK192:AN192"/>
    <mergeCell ref="AO192:AR192"/>
    <mergeCell ref="AS192:AV192"/>
    <mergeCell ref="AW192:AZ192"/>
    <mergeCell ref="DY193:EB193"/>
    <mergeCell ref="DU192:DX192"/>
    <mergeCell ref="DY192:EB192"/>
    <mergeCell ref="S193:W193"/>
    <mergeCell ref="X193:Y193"/>
    <mergeCell ref="Z193:AA193"/>
    <mergeCell ref="AB193:AC193"/>
    <mergeCell ref="AD193:AE193"/>
    <mergeCell ref="AF193:AG193"/>
    <mergeCell ref="AH193:AI193"/>
    <mergeCell ref="AK193:AN193"/>
    <mergeCell ref="AO193:AR193"/>
    <mergeCell ref="AS193:AV193"/>
    <mergeCell ref="AW193:AZ193"/>
    <mergeCell ref="BA193:BD193"/>
    <mergeCell ref="BE193:BH193"/>
    <mergeCell ref="BI193:BL193"/>
    <mergeCell ref="BM193:BP193"/>
    <mergeCell ref="BQ193:BT193"/>
    <mergeCell ref="BU193:BX193"/>
    <mergeCell ref="BY193:CB193"/>
    <mergeCell ref="CC193:CF193"/>
    <mergeCell ref="CG193:CJ193"/>
    <mergeCell ref="CK193:CN193"/>
    <mergeCell ref="CO193:CR193"/>
    <mergeCell ref="CK192:CN192"/>
    <mergeCell ref="CO192:CR192"/>
    <mergeCell ref="CS192:CV192"/>
    <mergeCell ref="CW192:CZ192"/>
    <mergeCell ref="DA192:DD192"/>
    <mergeCell ref="DE192:DH192"/>
    <mergeCell ref="DI192:DL192"/>
    <mergeCell ref="CS193:CV193"/>
    <mergeCell ref="CW193:CZ193"/>
    <mergeCell ref="DA193:DD193"/>
    <mergeCell ref="DE193:DH193"/>
    <mergeCell ref="DI193:DL193"/>
    <mergeCell ref="DM193:DP193"/>
    <mergeCell ref="DQ193:DT193"/>
    <mergeCell ref="DU193:DX193"/>
    <mergeCell ref="CO195:CR195"/>
    <mergeCell ref="CK194:CN194"/>
    <mergeCell ref="CO194:CR194"/>
    <mergeCell ref="CS194:CV194"/>
    <mergeCell ref="CW194:CZ194"/>
    <mergeCell ref="DA194:DD194"/>
    <mergeCell ref="DE194:DH194"/>
    <mergeCell ref="DI194:DL194"/>
    <mergeCell ref="DM194:DP194"/>
    <mergeCell ref="DQ194:DT194"/>
    <mergeCell ref="BY194:CB194"/>
    <mergeCell ref="CC194:CF194"/>
    <mergeCell ref="CG194:CJ194"/>
    <mergeCell ref="CS195:CV195"/>
    <mergeCell ref="CW195:CZ195"/>
    <mergeCell ref="DA195:DD195"/>
    <mergeCell ref="DE195:DH195"/>
    <mergeCell ref="DI195:DL195"/>
    <mergeCell ref="DM195:DP195"/>
    <mergeCell ref="DQ195:DT195"/>
    <mergeCell ref="DU195:DX195"/>
    <mergeCell ref="DY195:EB195"/>
    <mergeCell ref="DU194:DX194"/>
    <mergeCell ref="DY194:EB194"/>
    <mergeCell ref="S195:W195"/>
    <mergeCell ref="X195:Y195"/>
    <mergeCell ref="Z195:AA195"/>
    <mergeCell ref="AB195:AC195"/>
    <mergeCell ref="AD195:AE195"/>
    <mergeCell ref="AF195:AG195"/>
    <mergeCell ref="AH195:AI195"/>
    <mergeCell ref="AK195:AN195"/>
    <mergeCell ref="AO195:AR195"/>
    <mergeCell ref="AS195:AV195"/>
    <mergeCell ref="AW195:AZ195"/>
    <mergeCell ref="BA195:BD195"/>
    <mergeCell ref="BE195:BH195"/>
    <mergeCell ref="BI195:BL195"/>
    <mergeCell ref="BM195:BP195"/>
    <mergeCell ref="BQ195:BT195"/>
    <mergeCell ref="BU195:BX195"/>
    <mergeCell ref="BY195:CB195"/>
    <mergeCell ref="CC195:CF195"/>
    <mergeCell ref="CG195:CJ195"/>
    <mergeCell ref="CK195:CN195"/>
    <mergeCell ref="DI196:DL196"/>
    <mergeCell ref="AS196:AV196"/>
    <mergeCell ref="AW196:AZ196"/>
    <mergeCell ref="BA196:BD196"/>
    <mergeCell ref="BE196:BH196"/>
    <mergeCell ref="BI196:BL196"/>
    <mergeCell ref="BM196:BP196"/>
    <mergeCell ref="BQ196:BT196"/>
    <mergeCell ref="BU196:BX196"/>
    <mergeCell ref="BY196:CB196"/>
    <mergeCell ref="S196:W196"/>
    <mergeCell ref="X196:Y196"/>
    <mergeCell ref="Z196:AA196"/>
    <mergeCell ref="AB196:AC196"/>
    <mergeCell ref="AD196:AE196"/>
    <mergeCell ref="AF196:AG196"/>
    <mergeCell ref="AH196:AI196"/>
    <mergeCell ref="AK196:AN196"/>
    <mergeCell ref="AO196:AR196"/>
    <mergeCell ref="DM196:DP196"/>
    <mergeCell ref="DQ196:DT196"/>
    <mergeCell ref="DU196:DX196"/>
    <mergeCell ref="DY196:EB196"/>
    <mergeCell ref="D197:O197"/>
    <mergeCell ref="P197:R197"/>
    <mergeCell ref="S197:W197"/>
    <mergeCell ref="X197:Y197"/>
    <mergeCell ref="Z197:AA197"/>
    <mergeCell ref="AB197:AC197"/>
    <mergeCell ref="AD197:AE197"/>
    <mergeCell ref="AF197:AG197"/>
    <mergeCell ref="AH197:AI197"/>
    <mergeCell ref="AK197:AN197"/>
    <mergeCell ref="AO197:AR197"/>
    <mergeCell ref="AS197:AV197"/>
    <mergeCell ref="AW197:AZ197"/>
    <mergeCell ref="BA197:BD197"/>
    <mergeCell ref="BE197:BH197"/>
    <mergeCell ref="BI197:BL197"/>
    <mergeCell ref="BM197:BP197"/>
    <mergeCell ref="BQ197:BT197"/>
    <mergeCell ref="BU197:BX197"/>
    <mergeCell ref="BY197:CB197"/>
    <mergeCell ref="CC196:CF196"/>
    <mergeCell ref="CG196:CJ196"/>
    <mergeCell ref="CK196:CN196"/>
    <mergeCell ref="CO196:CR196"/>
    <mergeCell ref="CS196:CV196"/>
    <mergeCell ref="CW196:CZ196"/>
    <mergeCell ref="DA196:DD196"/>
    <mergeCell ref="DE196:DH196"/>
    <mergeCell ref="DU197:DX197"/>
    <mergeCell ref="DY197:EB197"/>
    <mergeCell ref="B198:K199"/>
    <mergeCell ref="L198:M199"/>
    <mergeCell ref="N198:O199"/>
    <mergeCell ref="P198:Q199"/>
    <mergeCell ref="R198:W198"/>
    <mergeCell ref="X198:Y199"/>
    <mergeCell ref="Z198:AA199"/>
    <mergeCell ref="AB198:AC199"/>
    <mergeCell ref="AD198:AE199"/>
    <mergeCell ref="AF198:AG199"/>
    <mergeCell ref="AH198:AI199"/>
    <mergeCell ref="AK198:AZ199"/>
    <mergeCell ref="BA198:BD198"/>
    <mergeCell ref="BE198:BH198"/>
    <mergeCell ref="BI198:BL198"/>
    <mergeCell ref="BM198:BP199"/>
    <mergeCell ref="BQ198:BT199"/>
    <mergeCell ref="BU198:BX199"/>
    <mergeCell ref="BY198:CB199"/>
    <mergeCell ref="CC198:CF199"/>
    <mergeCell ref="CC197:CF197"/>
    <mergeCell ref="CG197:CJ197"/>
    <mergeCell ref="CK197:CN197"/>
    <mergeCell ref="CO197:CR197"/>
    <mergeCell ref="CS197:CV197"/>
    <mergeCell ref="CW197:CZ197"/>
    <mergeCell ref="DA197:DD197"/>
    <mergeCell ref="DE197:DH197"/>
    <mergeCell ref="DI197:DL197"/>
    <mergeCell ref="B200:C201"/>
    <mergeCell ref="D200:R201"/>
    <mergeCell ref="AJ51:AL51"/>
    <mergeCell ref="AJ52:AL52"/>
    <mergeCell ref="AJ53:AL53"/>
    <mergeCell ref="AJ54:AL54"/>
    <mergeCell ref="AJ55:AL55"/>
    <mergeCell ref="AJ56:AL56"/>
    <mergeCell ref="DQ198:DT199"/>
    <mergeCell ref="DU198:DX199"/>
    <mergeCell ref="DY198:EB199"/>
    <mergeCell ref="R199:W199"/>
    <mergeCell ref="BA199:BD199"/>
    <mergeCell ref="BE199:BH199"/>
    <mergeCell ref="BI199:BL199"/>
    <mergeCell ref="CO199:CR199"/>
    <mergeCell ref="CS199:CV199"/>
    <mergeCell ref="CW199:CZ199"/>
    <mergeCell ref="DA199:DD199"/>
    <mergeCell ref="DE199:DH199"/>
    <mergeCell ref="DI199:DL199"/>
    <mergeCell ref="CG198:CJ199"/>
    <mergeCell ref="CK198:CN199"/>
    <mergeCell ref="CO198:CR198"/>
    <mergeCell ref="CS198:CV198"/>
    <mergeCell ref="CW198:CZ198"/>
    <mergeCell ref="DA198:DD198"/>
    <mergeCell ref="DE198:DH198"/>
    <mergeCell ref="DI198:DL198"/>
    <mergeCell ref="DM198:DP199"/>
    <mergeCell ref="DM197:DP197"/>
    <mergeCell ref="DQ197:DT197"/>
  </mergeCells>
  <phoneticPr fontId="1"/>
  <dataValidations count="4">
    <dataValidation imeMode="halfKatakana" allowBlank="1" showInputMessage="1" showErrorMessage="1" sqref="I30" xr:uid="{00000000-0002-0000-0100-000000000000}"/>
    <dataValidation imeMode="hiragana" allowBlank="1" showInputMessage="1" showErrorMessage="1" sqref="I32:AC33 I12:Y13 I22:U23 I20 AI20:AJ21 I27:L28 O27:R28 Y49:AB55 G49:T55" xr:uid="{00000000-0002-0000-0100-000001000000}"/>
    <dataValidation imeMode="halfAlpha" allowBlank="1" showInputMessage="1" showErrorMessage="1" sqref="I34:L35 J18:M19 I24:U25 I9:L10 J44 M6:N7 Q6:R7 J38:M39 J40 J42 C49:F55 AC49:AC56 AG49:AG56 AE49:AE56" xr:uid="{00000000-0002-0000-0100-000002000000}"/>
    <dataValidation imeMode="halfAlpha" allowBlank="1" showErrorMessage="1" promptTitle="請求年月日" prompt="請求書を提出する年月日を入力してください。" sqref="I6:J7" xr:uid="{00000000-0002-0000-0100-000003000000}"/>
  </dataValidations>
  <pageMargins left="0.27559055118110237" right="0.35433070866141736" top="0.55118110236220474" bottom="0.11811023622047245" header="0.31496062992125984" footer="0.31496062992125984"/>
  <pageSetup paperSize="9" scale="98"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imeMode="hiragana" allowBlank="1" showInputMessage="1" showErrorMessage="1" xr:uid="{00000000-0002-0000-0100-000004000000}">
          <x14:formula1>
            <xm:f>入力リスト!$A$1:$A$3</xm:f>
          </x14:formula1>
          <xm:sqref>AB27:AE28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Z291"/>
  <sheetViews>
    <sheetView showGridLines="0" zoomScale="85" zoomScaleNormal="85" workbookViewId="0">
      <selection activeCell="I6" sqref="I6:J7"/>
    </sheetView>
  </sheetViews>
  <sheetFormatPr defaultColWidth="2.625" defaultRowHeight="13.5" x14ac:dyDescent="0.15"/>
  <cols>
    <col min="1" max="1" width="0.875" style="6" customWidth="1"/>
    <col min="2" max="19" width="2.5" style="6" customWidth="1"/>
    <col min="20" max="20" width="1" style="6" customWidth="1"/>
    <col min="21" max="21" width="1.5" style="6" customWidth="1"/>
    <col min="22" max="35" width="2.5" style="6" customWidth="1"/>
    <col min="36" max="36" width="1.125" style="6" customWidth="1"/>
    <col min="37" max="132" width="0.625" style="6" customWidth="1"/>
    <col min="133" max="139" width="2.625" style="6" customWidth="1"/>
    <col min="140" max="16377" width="2.625" style="6"/>
    <col min="16378" max="16378" width="2.625" style="6" customWidth="1"/>
    <col min="16379" max="16384" width="2.625" style="6"/>
  </cols>
  <sheetData>
    <row r="1" spans="2:137" ht="14.25" customHeight="1" thickBot="1" x14ac:dyDescent="0.2"/>
    <row r="2" spans="2:137" ht="14.25" customHeight="1" thickTop="1" thickBot="1" x14ac:dyDescent="0.2">
      <c r="B2" s="63"/>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5"/>
      <c r="AJ2" s="21"/>
      <c r="AK2" s="21"/>
      <c r="AL2" s="21"/>
      <c r="AM2" s="908" t="s">
        <v>102</v>
      </c>
      <c r="AN2" s="909"/>
      <c r="AO2" s="909"/>
      <c r="AP2" s="909"/>
      <c r="AQ2" s="909"/>
      <c r="AR2" s="909"/>
      <c r="AS2" s="909"/>
      <c r="AT2" s="909"/>
      <c r="AU2" s="909"/>
      <c r="AV2" s="909"/>
      <c r="AW2" s="909"/>
      <c r="AX2" s="909"/>
      <c r="AY2" s="909"/>
      <c r="AZ2" s="909"/>
      <c r="BA2" s="909"/>
      <c r="BB2" s="909"/>
      <c r="BC2" s="909"/>
      <c r="BD2" s="909"/>
      <c r="BE2" s="909"/>
      <c r="BF2" s="909"/>
      <c r="BG2" s="909"/>
      <c r="BH2" s="909"/>
      <c r="BI2" s="909"/>
      <c r="BJ2" s="909"/>
      <c r="BK2" s="909"/>
      <c r="BL2" s="909"/>
      <c r="BM2" s="909"/>
      <c r="BN2" s="909"/>
      <c r="BO2" s="909"/>
      <c r="BP2" s="909"/>
      <c r="BQ2" s="909"/>
      <c r="BR2" s="909"/>
      <c r="BS2" s="909"/>
      <c r="BT2" s="909"/>
      <c r="BU2" s="909"/>
      <c r="BV2" s="909"/>
      <c r="BW2" s="909"/>
      <c r="BX2" s="909"/>
      <c r="BY2" s="909"/>
      <c r="BZ2" s="909"/>
      <c r="CA2" s="909"/>
      <c r="CB2" s="909"/>
      <c r="CC2" s="909"/>
      <c r="CD2" s="909"/>
      <c r="CE2" s="909"/>
      <c r="CF2" s="909"/>
      <c r="CG2" s="909"/>
      <c r="CH2" s="909"/>
      <c r="CI2" s="909"/>
      <c r="CJ2" s="909"/>
      <c r="CK2" s="909"/>
      <c r="CL2" s="909"/>
      <c r="CM2" s="909"/>
      <c r="CN2" s="909"/>
      <c r="CO2" s="909"/>
      <c r="CP2" s="909"/>
      <c r="CQ2" s="909"/>
      <c r="CR2" s="909"/>
      <c r="CS2" s="909"/>
      <c r="CT2" s="909"/>
      <c r="CU2" s="909"/>
      <c r="CV2" s="909"/>
      <c r="CW2" s="909"/>
      <c r="CX2" s="909"/>
      <c r="CY2" s="909"/>
      <c r="CZ2" s="909"/>
      <c r="DA2" s="909"/>
      <c r="DB2" s="909"/>
      <c r="DC2" s="909"/>
      <c r="DD2" s="909"/>
      <c r="DE2" s="909"/>
      <c r="DF2" s="909"/>
      <c r="DG2" s="909"/>
      <c r="DH2" s="909"/>
      <c r="DI2" s="909"/>
      <c r="DJ2" s="909"/>
      <c r="DK2" s="909"/>
      <c r="DL2" s="909"/>
      <c r="DM2" s="909"/>
      <c r="DN2" s="909"/>
      <c r="DO2" s="909"/>
      <c r="DP2" s="909"/>
      <c r="DQ2" s="909"/>
      <c r="DR2" s="909"/>
      <c r="DS2" s="909"/>
      <c r="DT2" s="909"/>
      <c r="DU2" s="909"/>
      <c r="DV2" s="909"/>
      <c r="DW2" s="909"/>
      <c r="DX2" s="909"/>
      <c r="DY2" s="909"/>
      <c r="DZ2" s="910"/>
      <c r="EA2" s="21"/>
      <c r="EB2" s="21"/>
      <c r="EC2" s="21"/>
    </row>
    <row r="3" spans="2:137" ht="14.25" customHeight="1" thickBot="1" x14ac:dyDescent="0.2">
      <c r="B3" s="66"/>
      <c r="C3" s="631" t="s">
        <v>72</v>
      </c>
      <c r="D3" s="632"/>
      <c r="E3" s="632"/>
      <c r="F3" s="632"/>
      <c r="G3" s="632"/>
      <c r="H3" s="632"/>
      <c r="I3" s="632"/>
      <c r="J3" s="632"/>
      <c r="K3" s="632"/>
      <c r="L3" s="632"/>
      <c r="M3" s="632"/>
      <c r="N3" s="632"/>
      <c r="O3" s="632"/>
      <c r="P3" s="632"/>
      <c r="Q3" s="632"/>
      <c r="R3" s="632"/>
      <c r="S3" s="632"/>
      <c r="T3" s="632"/>
      <c r="U3" s="632"/>
      <c r="V3" s="633"/>
      <c r="W3" s="21"/>
      <c r="X3" s="21"/>
      <c r="Y3" s="21"/>
      <c r="Z3" s="21"/>
      <c r="AA3" s="21"/>
      <c r="AB3" s="21"/>
      <c r="AC3" s="21"/>
      <c r="AD3" s="21"/>
      <c r="AE3" s="21"/>
      <c r="AF3" s="21"/>
      <c r="AG3" s="21"/>
      <c r="AH3" s="21"/>
      <c r="AI3" s="67"/>
      <c r="AJ3" s="21"/>
      <c r="AK3" s="21"/>
      <c r="AL3" s="68"/>
      <c r="AM3" s="911"/>
      <c r="AN3" s="912"/>
      <c r="AO3" s="912"/>
      <c r="AP3" s="912"/>
      <c r="AQ3" s="912"/>
      <c r="AR3" s="912"/>
      <c r="AS3" s="912"/>
      <c r="AT3" s="912"/>
      <c r="AU3" s="912"/>
      <c r="AV3" s="912"/>
      <c r="AW3" s="912"/>
      <c r="AX3" s="912"/>
      <c r="AY3" s="912"/>
      <c r="AZ3" s="912"/>
      <c r="BA3" s="912"/>
      <c r="BB3" s="912"/>
      <c r="BC3" s="912"/>
      <c r="BD3" s="912"/>
      <c r="BE3" s="912"/>
      <c r="BF3" s="912"/>
      <c r="BG3" s="912"/>
      <c r="BH3" s="912"/>
      <c r="BI3" s="912"/>
      <c r="BJ3" s="912"/>
      <c r="BK3" s="912"/>
      <c r="BL3" s="912"/>
      <c r="BM3" s="912"/>
      <c r="BN3" s="912"/>
      <c r="BO3" s="912"/>
      <c r="BP3" s="912"/>
      <c r="BQ3" s="912"/>
      <c r="BR3" s="912"/>
      <c r="BS3" s="912"/>
      <c r="BT3" s="912"/>
      <c r="BU3" s="912"/>
      <c r="BV3" s="912"/>
      <c r="BW3" s="912"/>
      <c r="BX3" s="912"/>
      <c r="BY3" s="912"/>
      <c r="BZ3" s="912"/>
      <c r="CA3" s="912"/>
      <c r="CB3" s="912"/>
      <c r="CC3" s="912"/>
      <c r="CD3" s="912"/>
      <c r="CE3" s="912"/>
      <c r="CF3" s="912"/>
      <c r="CG3" s="912"/>
      <c r="CH3" s="912"/>
      <c r="CI3" s="912"/>
      <c r="CJ3" s="912"/>
      <c r="CK3" s="912"/>
      <c r="CL3" s="912"/>
      <c r="CM3" s="912"/>
      <c r="CN3" s="912"/>
      <c r="CO3" s="912"/>
      <c r="CP3" s="912"/>
      <c r="CQ3" s="912"/>
      <c r="CR3" s="912"/>
      <c r="CS3" s="912"/>
      <c r="CT3" s="912"/>
      <c r="CU3" s="912"/>
      <c r="CV3" s="912"/>
      <c r="CW3" s="912"/>
      <c r="CX3" s="912"/>
      <c r="CY3" s="912"/>
      <c r="CZ3" s="912"/>
      <c r="DA3" s="912"/>
      <c r="DB3" s="912"/>
      <c r="DC3" s="912"/>
      <c r="DD3" s="912"/>
      <c r="DE3" s="912"/>
      <c r="DF3" s="912"/>
      <c r="DG3" s="912"/>
      <c r="DH3" s="912"/>
      <c r="DI3" s="912"/>
      <c r="DJ3" s="912"/>
      <c r="DK3" s="912"/>
      <c r="DL3" s="912"/>
      <c r="DM3" s="912"/>
      <c r="DN3" s="912"/>
      <c r="DO3" s="912"/>
      <c r="DP3" s="912"/>
      <c r="DQ3" s="912"/>
      <c r="DR3" s="912"/>
      <c r="DS3" s="912"/>
      <c r="DT3" s="912"/>
      <c r="DU3" s="912"/>
      <c r="DV3" s="912"/>
      <c r="DW3" s="912"/>
      <c r="DX3" s="912"/>
      <c r="DY3" s="912"/>
      <c r="DZ3" s="913"/>
      <c r="EA3" s="21"/>
      <c r="EB3" s="21"/>
      <c r="EC3" s="21"/>
    </row>
    <row r="4" spans="2:137" ht="14.25" customHeight="1" thickBot="1" x14ac:dyDescent="0.2">
      <c r="B4" s="66"/>
      <c r="C4" s="634"/>
      <c r="D4" s="635"/>
      <c r="E4" s="635"/>
      <c r="F4" s="635"/>
      <c r="G4" s="635"/>
      <c r="H4" s="635"/>
      <c r="I4" s="635"/>
      <c r="J4" s="635"/>
      <c r="K4" s="635"/>
      <c r="L4" s="635"/>
      <c r="M4" s="635"/>
      <c r="N4" s="635"/>
      <c r="O4" s="635"/>
      <c r="P4" s="635"/>
      <c r="Q4" s="635"/>
      <c r="R4" s="635"/>
      <c r="S4" s="635"/>
      <c r="T4" s="635"/>
      <c r="U4" s="635"/>
      <c r="V4" s="636"/>
      <c r="W4" s="21"/>
      <c r="X4" s="21"/>
      <c r="Y4" s="21"/>
      <c r="Z4" s="21"/>
      <c r="AA4" s="21"/>
      <c r="AB4" s="21"/>
      <c r="AC4" s="21"/>
      <c r="AD4" s="21"/>
      <c r="AE4" s="21"/>
      <c r="AF4" s="21"/>
      <c r="AG4" s="21"/>
      <c r="AH4" s="21"/>
      <c r="AI4" s="67"/>
      <c r="AJ4" s="21"/>
      <c r="AK4" s="21"/>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row>
    <row r="5" spans="2:137" ht="14.25" customHeight="1" thickBot="1" x14ac:dyDescent="0.2">
      <c r="B5" s="66"/>
      <c r="C5" s="21"/>
      <c r="D5" s="21"/>
      <c r="E5" s="21"/>
      <c r="F5" s="21"/>
      <c r="G5" s="21"/>
      <c r="H5" s="21"/>
      <c r="I5" s="21"/>
      <c r="J5" s="21"/>
      <c r="K5" s="21"/>
      <c r="L5" s="21"/>
      <c r="M5" s="21"/>
      <c r="N5" s="21"/>
      <c r="O5" s="21"/>
      <c r="P5" s="21"/>
      <c r="Q5" s="21"/>
      <c r="R5" s="21"/>
      <c r="S5" s="21"/>
      <c r="T5" s="21"/>
      <c r="U5" s="69"/>
      <c r="V5" s="21"/>
      <c r="W5" s="21"/>
      <c r="X5" s="21"/>
      <c r="Y5" s="21"/>
      <c r="Z5" s="21"/>
      <c r="AA5" s="21"/>
      <c r="AB5" s="21"/>
      <c r="AC5" s="21"/>
      <c r="AD5" s="21"/>
      <c r="AE5" s="21"/>
      <c r="AF5" s="21"/>
      <c r="AG5" s="21"/>
      <c r="AH5" s="21"/>
      <c r="AI5" s="67"/>
      <c r="AJ5" s="21"/>
      <c r="AK5" s="21"/>
      <c r="AL5" s="68"/>
      <c r="AM5" s="908" t="s">
        <v>113</v>
      </c>
      <c r="AN5" s="909"/>
      <c r="AO5" s="909"/>
      <c r="AP5" s="909"/>
      <c r="AQ5" s="909"/>
      <c r="AR5" s="909"/>
      <c r="AS5" s="909"/>
      <c r="AT5" s="909"/>
      <c r="AU5" s="909"/>
      <c r="AV5" s="909"/>
      <c r="AW5" s="909"/>
      <c r="AX5" s="909"/>
      <c r="AY5" s="909"/>
      <c r="AZ5" s="909"/>
      <c r="BA5" s="909"/>
      <c r="BB5" s="909"/>
      <c r="BC5" s="909"/>
      <c r="BD5" s="909"/>
      <c r="BE5" s="909"/>
      <c r="BF5" s="909"/>
      <c r="BG5" s="909"/>
      <c r="BH5" s="909"/>
      <c r="BI5" s="909"/>
      <c r="BJ5" s="909"/>
      <c r="BK5" s="909"/>
      <c r="BL5" s="909"/>
      <c r="BM5" s="909"/>
      <c r="BN5" s="909"/>
      <c r="BO5" s="909"/>
      <c r="BP5" s="909"/>
      <c r="BQ5" s="909"/>
      <c r="BR5" s="909"/>
      <c r="BS5" s="909"/>
      <c r="BT5" s="909"/>
      <c r="BU5" s="909"/>
      <c r="BV5" s="909"/>
      <c r="BW5" s="909"/>
      <c r="BX5" s="909"/>
      <c r="BY5" s="909"/>
      <c r="BZ5" s="909"/>
      <c r="CA5" s="909"/>
      <c r="CB5" s="909"/>
      <c r="CC5" s="909"/>
      <c r="CD5" s="909"/>
      <c r="CE5" s="909"/>
      <c r="CF5" s="909"/>
      <c r="CG5" s="909"/>
      <c r="CH5" s="909"/>
      <c r="CI5" s="909"/>
      <c r="CJ5" s="909"/>
      <c r="CK5" s="909"/>
      <c r="CL5" s="909"/>
      <c r="CM5" s="909"/>
      <c r="CN5" s="909"/>
      <c r="CO5" s="909"/>
      <c r="CP5" s="909"/>
      <c r="CQ5" s="909"/>
      <c r="CR5" s="909"/>
      <c r="CS5" s="909"/>
      <c r="CT5" s="909"/>
      <c r="CU5" s="909"/>
      <c r="CV5" s="909"/>
      <c r="CW5" s="909"/>
      <c r="CX5" s="909"/>
      <c r="CY5" s="909"/>
      <c r="CZ5" s="909"/>
      <c r="DA5" s="909"/>
      <c r="DB5" s="909"/>
      <c r="DC5" s="909"/>
      <c r="DD5" s="909"/>
      <c r="DE5" s="909"/>
      <c r="DF5" s="909"/>
      <c r="DG5" s="909"/>
      <c r="DH5" s="909"/>
      <c r="DI5" s="909"/>
      <c r="DJ5" s="909"/>
      <c r="DK5" s="909"/>
      <c r="DL5" s="909"/>
      <c r="DM5" s="909"/>
      <c r="DN5" s="909"/>
      <c r="DO5" s="909"/>
      <c r="DP5" s="909"/>
      <c r="DQ5" s="909"/>
      <c r="DR5" s="909"/>
      <c r="DS5" s="909"/>
      <c r="DT5" s="909"/>
      <c r="DU5" s="909"/>
      <c r="DV5" s="909"/>
      <c r="DW5" s="909"/>
      <c r="DX5" s="909"/>
      <c r="DY5" s="909"/>
      <c r="DZ5" s="910"/>
      <c r="EA5" s="21"/>
      <c r="EB5" s="21"/>
      <c r="EC5" s="21"/>
    </row>
    <row r="6" spans="2:137" ht="14.25" customHeight="1" x14ac:dyDescent="0.15">
      <c r="B6" s="66"/>
      <c r="C6" s="600" t="s">
        <v>71</v>
      </c>
      <c r="D6" s="601"/>
      <c r="E6" s="601"/>
      <c r="F6" s="601"/>
      <c r="G6" s="601"/>
      <c r="H6" s="602"/>
      <c r="I6" s="1077"/>
      <c r="J6" s="1077"/>
      <c r="K6" s="618" t="s">
        <v>32</v>
      </c>
      <c r="L6" s="619"/>
      <c r="M6" s="1077"/>
      <c r="N6" s="1077"/>
      <c r="O6" s="618" t="s">
        <v>33</v>
      </c>
      <c r="P6" s="349"/>
      <c r="Q6" s="1079"/>
      <c r="R6" s="1077"/>
      <c r="S6" s="618" t="s">
        <v>34</v>
      </c>
      <c r="T6" s="349"/>
      <c r="U6" s="637"/>
      <c r="V6" s="68"/>
      <c r="W6" s="68"/>
      <c r="X6" s="21"/>
      <c r="Y6" s="21"/>
      <c r="Z6" s="21"/>
      <c r="AA6" s="21"/>
      <c r="AB6" s="21"/>
      <c r="AC6" s="21"/>
      <c r="AD6" s="21"/>
      <c r="AE6" s="21"/>
      <c r="AF6" s="21"/>
      <c r="AG6" s="21"/>
      <c r="AH6" s="21"/>
      <c r="AI6" s="67"/>
      <c r="AJ6" s="21"/>
      <c r="AK6" s="21"/>
      <c r="AL6" s="70"/>
      <c r="AM6" s="914"/>
      <c r="AN6" s="915"/>
      <c r="AO6" s="915"/>
      <c r="AP6" s="915"/>
      <c r="AQ6" s="915"/>
      <c r="AR6" s="915"/>
      <c r="AS6" s="915"/>
      <c r="AT6" s="915"/>
      <c r="AU6" s="915"/>
      <c r="AV6" s="915"/>
      <c r="AW6" s="915"/>
      <c r="AX6" s="915"/>
      <c r="AY6" s="915"/>
      <c r="AZ6" s="915"/>
      <c r="BA6" s="915"/>
      <c r="BB6" s="915"/>
      <c r="BC6" s="915"/>
      <c r="BD6" s="915"/>
      <c r="BE6" s="915"/>
      <c r="BF6" s="915"/>
      <c r="BG6" s="915"/>
      <c r="BH6" s="915"/>
      <c r="BI6" s="915"/>
      <c r="BJ6" s="915"/>
      <c r="BK6" s="915"/>
      <c r="BL6" s="915"/>
      <c r="BM6" s="915"/>
      <c r="BN6" s="915"/>
      <c r="BO6" s="915"/>
      <c r="BP6" s="915"/>
      <c r="BQ6" s="915"/>
      <c r="BR6" s="915"/>
      <c r="BS6" s="915"/>
      <c r="BT6" s="915"/>
      <c r="BU6" s="915"/>
      <c r="BV6" s="915"/>
      <c r="BW6" s="915"/>
      <c r="BX6" s="915"/>
      <c r="BY6" s="915"/>
      <c r="BZ6" s="915"/>
      <c r="CA6" s="915"/>
      <c r="CB6" s="915"/>
      <c r="CC6" s="915"/>
      <c r="CD6" s="915"/>
      <c r="CE6" s="915"/>
      <c r="CF6" s="915"/>
      <c r="CG6" s="915"/>
      <c r="CH6" s="915"/>
      <c r="CI6" s="915"/>
      <c r="CJ6" s="915"/>
      <c r="CK6" s="915"/>
      <c r="CL6" s="915"/>
      <c r="CM6" s="915"/>
      <c r="CN6" s="915"/>
      <c r="CO6" s="915"/>
      <c r="CP6" s="915"/>
      <c r="CQ6" s="915"/>
      <c r="CR6" s="915"/>
      <c r="CS6" s="915"/>
      <c r="CT6" s="915"/>
      <c r="CU6" s="915"/>
      <c r="CV6" s="915"/>
      <c r="CW6" s="915"/>
      <c r="CX6" s="915"/>
      <c r="CY6" s="915"/>
      <c r="CZ6" s="915"/>
      <c r="DA6" s="915"/>
      <c r="DB6" s="915"/>
      <c r="DC6" s="915"/>
      <c r="DD6" s="915"/>
      <c r="DE6" s="915"/>
      <c r="DF6" s="915"/>
      <c r="DG6" s="915"/>
      <c r="DH6" s="915"/>
      <c r="DI6" s="915"/>
      <c r="DJ6" s="915"/>
      <c r="DK6" s="915"/>
      <c r="DL6" s="915"/>
      <c r="DM6" s="915"/>
      <c r="DN6" s="915"/>
      <c r="DO6" s="915"/>
      <c r="DP6" s="915"/>
      <c r="DQ6" s="915"/>
      <c r="DR6" s="915"/>
      <c r="DS6" s="915"/>
      <c r="DT6" s="915"/>
      <c r="DU6" s="915"/>
      <c r="DV6" s="915"/>
      <c r="DW6" s="915"/>
      <c r="DX6" s="915"/>
      <c r="DY6" s="915"/>
      <c r="DZ6" s="916"/>
      <c r="EA6" s="70"/>
      <c r="EB6" s="70"/>
      <c r="EC6" s="70"/>
    </row>
    <row r="7" spans="2:137" ht="14.25" customHeight="1" thickBot="1" x14ac:dyDescent="0.2">
      <c r="B7" s="66"/>
      <c r="C7" s="603"/>
      <c r="D7" s="604"/>
      <c r="E7" s="604"/>
      <c r="F7" s="604"/>
      <c r="G7" s="604"/>
      <c r="H7" s="605"/>
      <c r="I7" s="1078"/>
      <c r="J7" s="1078"/>
      <c r="K7" s="620"/>
      <c r="L7" s="621"/>
      <c r="M7" s="1078"/>
      <c r="N7" s="1078"/>
      <c r="O7" s="620"/>
      <c r="P7" s="353"/>
      <c r="Q7" s="1080"/>
      <c r="R7" s="1078"/>
      <c r="S7" s="620"/>
      <c r="T7" s="353"/>
      <c r="U7" s="638"/>
      <c r="V7" s="68"/>
      <c r="W7" s="68"/>
      <c r="X7" s="68"/>
      <c r="Y7" s="68"/>
      <c r="Z7" s="68"/>
      <c r="AA7" s="68"/>
      <c r="AB7" s="68"/>
      <c r="AC7" s="68"/>
      <c r="AD7" s="68"/>
      <c r="AE7" s="68"/>
      <c r="AF7" s="68"/>
      <c r="AG7" s="68"/>
      <c r="AH7" s="68"/>
      <c r="AI7" s="71"/>
      <c r="AJ7" s="21"/>
      <c r="AK7" s="21"/>
      <c r="AL7" s="70"/>
      <c r="AM7" s="911"/>
      <c r="AN7" s="912"/>
      <c r="AO7" s="912"/>
      <c r="AP7" s="912"/>
      <c r="AQ7" s="912"/>
      <c r="AR7" s="912"/>
      <c r="AS7" s="912"/>
      <c r="AT7" s="912"/>
      <c r="AU7" s="912"/>
      <c r="AV7" s="912"/>
      <c r="AW7" s="912"/>
      <c r="AX7" s="912"/>
      <c r="AY7" s="912"/>
      <c r="AZ7" s="912"/>
      <c r="BA7" s="912"/>
      <c r="BB7" s="912"/>
      <c r="BC7" s="912"/>
      <c r="BD7" s="912"/>
      <c r="BE7" s="912"/>
      <c r="BF7" s="912"/>
      <c r="BG7" s="912"/>
      <c r="BH7" s="912"/>
      <c r="BI7" s="912"/>
      <c r="BJ7" s="912"/>
      <c r="BK7" s="912"/>
      <c r="BL7" s="912"/>
      <c r="BM7" s="912"/>
      <c r="BN7" s="912"/>
      <c r="BO7" s="912"/>
      <c r="BP7" s="912"/>
      <c r="BQ7" s="912"/>
      <c r="BR7" s="912"/>
      <c r="BS7" s="912"/>
      <c r="BT7" s="912"/>
      <c r="BU7" s="912"/>
      <c r="BV7" s="912"/>
      <c r="BW7" s="912"/>
      <c r="BX7" s="912"/>
      <c r="BY7" s="912"/>
      <c r="BZ7" s="912"/>
      <c r="CA7" s="912"/>
      <c r="CB7" s="912"/>
      <c r="CC7" s="912"/>
      <c r="CD7" s="912"/>
      <c r="CE7" s="912"/>
      <c r="CF7" s="912"/>
      <c r="CG7" s="912"/>
      <c r="CH7" s="912"/>
      <c r="CI7" s="912"/>
      <c r="CJ7" s="912"/>
      <c r="CK7" s="912"/>
      <c r="CL7" s="912"/>
      <c r="CM7" s="912"/>
      <c r="CN7" s="912"/>
      <c r="CO7" s="912"/>
      <c r="CP7" s="912"/>
      <c r="CQ7" s="912"/>
      <c r="CR7" s="912"/>
      <c r="CS7" s="912"/>
      <c r="CT7" s="912"/>
      <c r="CU7" s="912"/>
      <c r="CV7" s="912"/>
      <c r="CW7" s="912"/>
      <c r="CX7" s="912"/>
      <c r="CY7" s="912"/>
      <c r="CZ7" s="912"/>
      <c r="DA7" s="912"/>
      <c r="DB7" s="912"/>
      <c r="DC7" s="912"/>
      <c r="DD7" s="912"/>
      <c r="DE7" s="912"/>
      <c r="DF7" s="912"/>
      <c r="DG7" s="912"/>
      <c r="DH7" s="912"/>
      <c r="DI7" s="912"/>
      <c r="DJ7" s="912"/>
      <c r="DK7" s="912"/>
      <c r="DL7" s="912"/>
      <c r="DM7" s="912"/>
      <c r="DN7" s="912"/>
      <c r="DO7" s="912"/>
      <c r="DP7" s="912"/>
      <c r="DQ7" s="912"/>
      <c r="DR7" s="912"/>
      <c r="DS7" s="912"/>
      <c r="DT7" s="912"/>
      <c r="DU7" s="912"/>
      <c r="DV7" s="912"/>
      <c r="DW7" s="912"/>
      <c r="DX7" s="912"/>
      <c r="DY7" s="912"/>
      <c r="DZ7" s="913"/>
      <c r="EA7" s="70"/>
      <c r="EB7" s="70"/>
      <c r="EC7" s="70"/>
    </row>
    <row r="8" spans="2:137" ht="14.25" customHeight="1" thickBot="1" x14ac:dyDescent="0.2">
      <c r="B8" s="66"/>
      <c r="C8" s="21"/>
      <c r="D8" s="21"/>
      <c r="E8" s="21"/>
      <c r="F8" s="21"/>
      <c r="G8" s="21"/>
      <c r="H8" s="21"/>
      <c r="I8" s="68"/>
      <c r="J8" s="68"/>
      <c r="K8" s="68"/>
      <c r="L8" s="68"/>
      <c r="M8" s="68"/>
      <c r="N8" s="68"/>
      <c r="O8" s="68"/>
      <c r="P8" s="68"/>
      <c r="Q8" s="68"/>
      <c r="R8" s="68"/>
      <c r="S8" s="68"/>
      <c r="T8" s="68"/>
      <c r="U8" s="68"/>
      <c r="V8" s="68"/>
      <c r="W8" s="68"/>
      <c r="X8" s="68"/>
      <c r="Y8" s="68"/>
      <c r="Z8" s="68"/>
      <c r="AA8" s="68"/>
      <c r="AB8" s="68"/>
      <c r="AC8" s="68"/>
      <c r="AD8" s="68"/>
      <c r="AE8" s="68"/>
      <c r="AF8" s="68"/>
      <c r="AG8" s="68"/>
      <c r="AH8" s="68"/>
      <c r="AI8" s="71"/>
      <c r="AJ8" s="21"/>
      <c r="AK8" s="21"/>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G8" s="4"/>
    </row>
    <row r="9" spans="2:137" ht="14.25" customHeight="1" x14ac:dyDescent="0.15">
      <c r="B9" s="66"/>
      <c r="C9" s="600" t="s">
        <v>5</v>
      </c>
      <c r="D9" s="601"/>
      <c r="E9" s="601"/>
      <c r="F9" s="601"/>
      <c r="G9" s="601"/>
      <c r="H9" s="602"/>
      <c r="I9" s="1045"/>
      <c r="J9" s="1046"/>
      <c r="K9" s="1046"/>
      <c r="L9" s="1047"/>
      <c r="M9" s="595" t="s">
        <v>112</v>
      </c>
      <c r="N9" s="596"/>
      <c r="O9" s="596"/>
      <c r="P9" s="596"/>
      <c r="Q9" s="596"/>
      <c r="R9" s="596"/>
      <c r="S9" s="596"/>
      <c r="T9" s="596"/>
      <c r="U9" s="596"/>
      <c r="V9" s="596"/>
      <c r="W9" s="596"/>
      <c r="X9" s="596"/>
      <c r="Y9" s="596"/>
      <c r="Z9" s="4"/>
      <c r="AA9" s="4"/>
      <c r="AB9" s="4"/>
      <c r="AC9" s="4"/>
      <c r="AD9" s="4"/>
      <c r="AE9" s="4"/>
      <c r="AF9" s="4"/>
      <c r="AG9" s="4"/>
      <c r="AH9" s="4"/>
      <c r="AI9" s="72"/>
      <c r="AJ9" s="4"/>
      <c r="AK9" s="21"/>
      <c r="AL9" s="70"/>
      <c r="AM9" s="547" t="s">
        <v>130</v>
      </c>
      <c r="AN9" s="581"/>
      <c r="AO9" s="581"/>
      <c r="AP9" s="581"/>
      <c r="AQ9" s="581"/>
      <c r="AR9" s="581"/>
      <c r="AS9" s="581"/>
      <c r="AT9" s="581"/>
      <c r="AU9" s="581"/>
      <c r="AV9" s="581"/>
      <c r="AW9" s="581"/>
      <c r="AX9" s="581"/>
      <c r="AY9" s="581"/>
      <c r="AZ9" s="581"/>
      <c r="BA9" s="581"/>
      <c r="BB9" s="581"/>
      <c r="BC9" s="581"/>
      <c r="BD9" s="581"/>
      <c r="BE9" s="581"/>
      <c r="BF9" s="581"/>
      <c r="BG9" s="581"/>
      <c r="BH9" s="581"/>
      <c r="BI9" s="581"/>
      <c r="BJ9" s="581"/>
      <c r="BK9" s="581"/>
      <c r="BL9" s="581"/>
      <c r="BM9" s="581"/>
      <c r="BN9" s="581"/>
      <c r="BO9" s="581"/>
      <c r="BP9" s="581"/>
      <c r="BQ9" s="581"/>
      <c r="BR9" s="581"/>
      <c r="BS9" s="581"/>
      <c r="BT9" s="581"/>
      <c r="BU9" s="581"/>
      <c r="BV9" s="581"/>
      <c r="BW9" s="581"/>
      <c r="BX9" s="581"/>
      <c r="BY9" s="581"/>
      <c r="BZ9" s="581"/>
      <c r="CA9" s="581"/>
      <c r="CB9" s="581"/>
      <c r="CC9" s="581"/>
      <c r="CD9" s="581"/>
      <c r="CE9" s="581"/>
      <c r="CF9" s="581"/>
      <c r="CG9" s="581"/>
      <c r="CH9" s="581"/>
      <c r="CI9" s="581"/>
      <c r="CJ9" s="581"/>
      <c r="CK9" s="581"/>
      <c r="CL9" s="581"/>
      <c r="CM9" s="581"/>
      <c r="CN9" s="581"/>
      <c r="CO9" s="581"/>
      <c r="CP9" s="581"/>
      <c r="CQ9" s="581"/>
      <c r="CR9" s="581"/>
      <c r="CS9" s="581"/>
      <c r="CT9" s="581"/>
      <c r="CU9" s="581"/>
      <c r="CV9" s="581"/>
      <c r="CW9" s="581"/>
      <c r="CX9" s="581"/>
      <c r="CY9" s="581"/>
      <c r="CZ9" s="581"/>
      <c r="DA9" s="581"/>
      <c r="DB9" s="581"/>
      <c r="DC9" s="581"/>
      <c r="DD9" s="581"/>
      <c r="DE9" s="581"/>
      <c r="DF9" s="581"/>
      <c r="DG9" s="581"/>
      <c r="DH9" s="581"/>
      <c r="DI9" s="581"/>
      <c r="DJ9" s="581"/>
      <c r="DK9" s="581"/>
      <c r="DL9" s="581"/>
      <c r="DM9" s="581"/>
      <c r="DN9" s="581"/>
      <c r="DO9" s="581"/>
      <c r="DP9" s="581"/>
      <c r="DQ9" s="581"/>
      <c r="DR9" s="581"/>
      <c r="DS9" s="581"/>
      <c r="DT9" s="581"/>
      <c r="DU9" s="581"/>
      <c r="DV9" s="581"/>
      <c r="DW9" s="581"/>
      <c r="DX9" s="581"/>
      <c r="DY9" s="581"/>
      <c r="DZ9" s="582"/>
      <c r="EA9" s="70"/>
      <c r="EB9" s="70"/>
      <c r="EC9" s="70"/>
    </row>
    <row r="10" spans="2:137" ht="14.25" customHeight="1" thickBot="1" x14ac:dyDescent="0.2">
      <c r="B10" s="66"/>
      <c r="C10" s="603"/>
      <c r="D10" s="604"/>
      <c r="E10" s="604"/>
      <c r="F10" s="604"/>
      <c r="G10" s="604"/>
      <c r="H10" s="605"/>
      <c r="I10" s="1048"/>
      <c r="J10" s="1048"/>
      <c r="K10" s="1048"/>
      <c r="L10" s="1049"/>
      <c r="M10" s="595"/>
      <c r="N10" s="596"/>
      <c r="O10" s="596"/>
      <c r="P10" s="596"/>
      <c r="Q10" s="596"/>
      <c r="R10" s="596"/>
      <c r="S10" s="596"/>
      <c r="T10" s="596"/>
      <c r="U10" s="596"/>
      <c r="V10" s="596"/>
      <c r="W10" s="596"/>
      <c r="X10" s="596"/>
      <c r="Y10" s="596"/>
      <c r="Z10" s="4"/>
      <c r="AA10" s="4"/>
      <c r="AB10" s="4"/>
      <c r="AC10" s="4"/>
      <c r="AD10" s="4"/>
      <c r="AE10" s="4"/>
      <c r="AF10" s="4"/>
      <c r="AG10" s="4"/>
      <c r="AH10" s="4"/>
      <c r="AI10" s="72"/>
      <c r="AJ10" s="4"/>
      <c r="AK10" s="21"/>
      <c r="AL10" s="70"/>
      <c r="AM10" s="583"/>
      <c r="AN10" s="584"/>
      <c r="AO10" s="584"/>
      <c r="AP10" s="584"/>
      <c r="AQ10" s="584"/>
      <c r="AR10" s="584"/>
      <c r="AS10" s="584"/>
      <c r="AT10" s="584"/>
      <c r="AU10" s="584"/>
      <c r="AV10" s="584"/>
      <c r="AW10" s="584"/>
      <c r="AX10" s="584"/>
      <c r="AY10" s="584"/>
      <c r="AZ10" s="584"/>
      <c r="BA10" s="584"/>
      <c r="BB10" s="584"/>
      <c r="BC10" s="584"/>
      <c r="BD10" s="584"/>
      <c r="BE10" s="584"/>
      <c r="BF10" s="584"/>
      <c r="BG10" s="584"/>
      <c r="BH10" s="584"/>
      <c r="BI10" s="584"/>
      <c r="BJ10" s="584"/>
      <c r="BK10" s="584"/>
      <c r="BL10" s="584"/>
      <c r="BM10" s="584"/>
      <c r="BN10" s="584"/>
      <c r="BO10" s="584"/>
      <c r="BP10" s="584"/>
      <c r="BQ10" s="584"/>
      <c r="BR10" s="584"/>
      <c r="BS10" s="584"/>
      <c r="BT10" s="584"/>
      <c r="BU10" s="584"/>
      <c r="BV10" s="584"/>
      <c r="BW10" s="584"/>
      <c r="BX10" s="584"/>
      <c r="BY10" s="584"/>
      <c r="BZ10" s="584"/>
      <c r="CA10" s="584"/>
      <c r="CB10" s="584"/>
      <c r="CC10" s="584"/>
      <c r="CD10" s="584"/>
      <c r="CE10" s="584"/>
      <c r="CF10" s="584"/>
      <c r="CG10" s="584"/>
      <c r="CH10" s="584"/>
      <c r="CI10" s="584"/>
      <c r="CJ10" s="584"/>
      <c r="CK10" s="584"/>
      <c r="CL10" s="584"/>
      <c r="CM10" s="584"/>
      <c r="CN10" s="584"/>
      <c r="CO10" s="584"/>
      <c r="CP10" s="584"/>
      <c r="CQ10" s="584"/>
      <c r="CR10" s="584"/>
      <c r="CS10" s="584"/>
      <c r="CT10" s="584"/>
      <c r="CU10" s="584"/>
      <c r="CV10" s="584"/>
      <c r="CW10" s="584"/>
      <c r="CX10" s="584"/>
      <c r="CY10" s="584"/>
      <c r="CZ10" s="584"/>
      <c r="DA10" s="584"/>
      <c r="DB10" s="584"/>
      <c r="DC10" s="584"/>
      <c r="DD10" s="584"/>
      <c r="DE10" s="584"/>
      <c r="DF10" s="584"/>
      <c r="DG10" s="584"/>
      <c r="DH10" s="584"/>
      <c r="DI10" s="584"/>
      <c r="DJ10" s="584"/>
      <c r="DK10" s="584"/>
      <c r="DL10" s="584"/>
      <c r="DM10" s="584"/>
      <c r="DN10" s="584"/>
      <c r="DO10" s="584"/>
      <c r="DP10" s="584"/>
      <c r="DQ10" s="584"/>
      <c r="DR10" s="584"/>
      <c r="DS10" s="584"/>
      <c r="DT10" s="584"/>
      <c r="DU10" s="584"/>
      <c r="DV10" s="584"/>
      <c r="DW10" s="584"/>
      <c r="DX10" s="584"/>
      <c r="DY10" s="584"/>
      <c r="DZ10" s="585"/>
      <c r="EA10" s="70"/>
      <c r="EB10" s="70"/>
      <c r="EC10" s="70"/>
    </row>
    <row r="11" spans="2:137" ht="14.25" customHeight="1" thickBot="1" x14ac:dyDescent="0.2">
      <c r="B11" s="66"/>
      <c r="C11" s="21"/>
      <c r="D11" s="21"/>
      <c r="E11" s="21"/>
      <c r="F11" s="21"/>
      <c r="G11" s="21"/>
      <c r="H11" s="21"/>
      <c r="I11" s="21"/>
      <c r="J11" s="21"/>
      <c r="K11" s="21"/>
      <c r="L11" s="21"/>
      <c r="M11" s="69"/>
      <c r="N11" s="68"/>
      <c r="O11" s="68"/>
      <c r="P11" s="68"/>
      <c r="Q11" s="68"/>
      <c r="R11" s="68"/>
      <c r="S11" s="68"/>
      <c r="T11" s="68"/>
      <c r="U11" s="68"/>
      <c r="V11" s="21"/>
      <c r="W11" s="21"/>
      <c r="X11" s="21"/>
      <c r="Y11" s="21"/>
      <c r="Z11" s="21"/>
      <c r="AA11" s="21"/>
      <c r="AB11" s="21"/>
      <c r="AC11" s="21"/>
      <c r="AD11" s="21"/>
      <c r="AE11" s="21"/>
      <c r="AF11" s="68"/>
      <c r="AG11" s="68"/>
      <c r="AH11" s="68"/>
      <c r="AI11" s="71"/>
      <c r="AJ11" s="68"/>
      <c r="AK11" s="21"/>
      <c r="AL11" s="70"/>
      <c r="AM11" s="586"/>
      <c r="AN11" s="587"/>
      <c r="AO11" s="587"/>
      <c r="AP11" s="587"/>
      <c r="AQ11" s="587"/>
      <c r="AR11" s="587"/>
      <c r="AS11" s="587"/>
      <c r="AT11" s="587"/>
      <c r="AU11" s="587"/>
      <c r="AV11" s="587"/>
      <c r="AW11" s="587"/>
      <c r="AX11" s="587"/>
      <c r="AY11" s="587"/>
      <c r="AZ11" s="587"/>
      <c r="BA11" s="587"/>
      <c r="BB11" s="587"/>
      <c r="BC11" s="587"/>
      <c r="BD11" s="587"/>
      <c r="BE11" s="587"/>
      <c r="BF11" s="587"/>
      <c r="BG11" s="587"/>
      <c r="BH11" s="587"/>
      <c r="BI11" s="587"/>
      <c r="BJ11" s="587"/>
      <c r="BK11" s="587"/>
      <c r="BL11" s="587"/>
      <c r="BM11" s="587"/>
      <c r="BN11" s="587"/>
      <c r="BO11" s="587"/>
      <c r="BP11" s="587"/>
      <c r="BQ11" s="587"/>
      <c r="BR11" s="587"/>
      <c r="BS11" s="587"/>
      <c r="BT11" s="587"/>
      <c r="BU11" s="587"/>
      <c r="BV11" s="587"/>
      <c r="BW11" s="587"/>
      <c r="BX11" s="587"/>
      <c r="BY11" s="587"/>
      <c r="BZ11" s="587"/>
      <c r="CA11" s="587"/>
      <c r="CB11" s="587"/>
      <c r="CC11" s="587"/>
      <c r="CD11" s="587"/>
      <c r="CE11" s="587"/>
      <c r="CF11" s="587"/>
      <c r="CG11" s="587"/>
      <c r="CH11" s="587"/>
      <c r="CI11" s="587"/>
      <c r="CJ11" s="587"/>
      <c r="CK11" s="587"/>
      <c r="CL11" s="587"/>
      <c r="CM11" s="587"/>
      <c r="CN11" s="587"/>
      <c r="CO11" s="587"/>
      <c r="CP11" s="587"/>
      <c r="CQ11" s="587"/>
      <c r="CR11" s="587"/>
      <c r="CS11" s="587"/>
      <c r="CT11" s="587"/>
      <c r="CU11" s="587"/>
      <c r="CV11" s="587"/>
      <c r="CW11" s="587"/>
      <c r="CX11" s="587"/>
      <c r="CY11" s="587"/>
      <c r="CZ11" s="587"/>
      <c r="DA11" s="587"/>
      <c r="DB11" s="587"/>
      <c r="DC11" s="587"/>
      <c r="DD11" s="587"/>
      <c r="DE11" s="587"/>
      <c r="DF11" s="587"/>
      <c r="DG11" s="587"/>
      <c r="DH11" s="587"/>
      <c r="DI11" s="587"/>
      <c r="DJ11" s="587"/>
      <c r="DK11" s="587"/>
      <c r="DL11" s="587"/>
      <c r="DM11" s="587"/>
      <c r="DN11" s="587"/>
      <c r="DO11" s="587"/>
      <c r="DP11" s="587"/>
      <c r="DQ11" s="587"/>
      <c r="DR11" s="587"/>
      <c r="DS11" s="587"/>
      <c r="DT11" s="587"/>
      <c r="DU11" s="587"/>
      <c r="DV11" s="587"/>
      <c r="DW11" s="587"/>
      <c r="DX11" s="587"/>
      <c r="DY11" s="587"/>
      <c r="DZ11" s="588"/>
      <c r="EA11" s="70"/>
      <c r="EB11" s="70"/>
      <c r="EC11" s="70"/>
    </row>
    <row r="12" spans="2:137" ht="14.25" customHeight="1" thickBot="1" x14ac:dyDescent="0.2">
      <c r="B12" s="66"/>
      <c r="C12" s="600" t="s">
        <v>67</v>
      </c>
      <c r="D12" s="601"/>
      <c r="E12" s="601"/>
      <c r="F12" s="601"/>
      <c r="G12" s="601"/>
      <c r="H12" s="601"/>
      <c r="I12" s="1050"/>
      <c r="J12" s="1051"/>
      <c r="K12" s="1051"/>
      <c r="L12" s="1051"/>
      <c r="M12" s="1051"/>
      <c r="N12" s="1051"/>
      <c r="O12" s="1051"/>
      <c r="P12" s="1051"/>
      <c r="Q12" s="1051"/>
      <c r="R12" s="1051"/>
      <c r="S12" s="1051"/>
      <c r="T12" s="1051"/>
      <c r="U12" s="1051"/>
      <c r="V12" s="1051"/>
      <c r="W12" s="1051"/>
      <c r="X12" s="1051"/>
      <c r="Y12" s="1052"/>
      <c r="Z12" s="21"/>
      <c r="AA12" s="21"/>
      <c r="AB12" s="21"/>
      <c r="AC12" s="21"/>
      <c r="AD12" s="21"/>
      <c r="AE12" s="21"/>
      <c r="AF12" s="68"/>
      <c r="AG12" s="68"/>
      <c r="AH12" s="68"/>
      <c r="AI12" s="71"/>
      <c r="AJ12" s="68"/>
      <c r="AK12" s="21"/>
      <c r="AL12" s="70"/>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0"/>
      <c r="EB12" s="70"/>
      <c r="EC12" s="70"/>
      <c r="EG12" s="4"/>
    </row>
    <row r="13" spans="2:137" ht="14.25" customHeight="1" thickBot="1" x14ac:dyDescent="0.2">
      <c r="B13" s="66"/>
      <c r="C13" s="603"/>
      <c r="D13" s="604"/>
      <c r="E13" s="604"/>
      <c r="F13" s="604"/>
      <c r="G13" s="604"/>
      <c r="H13" s="604"/>
      <c r="I13" s="1053"/>
      <c r="J13" s="1054"/>
      <c r="K13" s="1054"/>
      <c r="L13" s="1054"/>
      <c r="M13" s="1054"/>
      <c r="N13" s="1054"/>
      <c r="O13" s="1054"/>
      <c r="P13" s="1054"/>
      <c r="Q13" s="1054"/>
      <c r="R13" s="1054"/>
      <c r="S13" s="1054"/>
      <c r="T13" s="1054"/>
      <c r="U13" s="1054"/>
      <c r="V13" s="1054"/>
      <c r="W13" s="1054"/>
      <c r="X13" s="1054"/>
      <c r="Y13" s="1055"/>
      <c r="Z13" s="21"/>
      <c r="AA13" s="21"/>
      <c r="AB13" s="21"/>
      <c r="AC13" s="21"/>
      <c r="AD13" s="21"/>
      <c r="AE13" s="21"/>
      <c r="AF13" s="68"/>
      <c r="AG13" s="68"/>
      <c r="AH13" s="68"/>
      <c r="AI13" s="71"/>
      <c r="AJ13" s="68"/>
      <c r="AK13" s="21"/>
      <c r="AL13" s="70"/>
      <c r="AM13" s="547" t="s">
        <v>104</v>
      </c>
      <c r="AN13" s="581"/>
      <c r="AO13" s="581"/>
      <c r="AP13" s="581"/>
      <c r="AQ13" s="581"/>
      <c r="AR13" s="581"/>
      <c r="AS13" s="581"/>
      <c r="AT13" s="581"/>
      <c r="AU13" s="581"/>
      <c r="AV13" s="581"/>
      <c r="AW13" s="581"/>
      <c r="AX13" s="581"/>
      <c r="AY13" s="581"/>
      <c r="AZ13" s="581"/>
      <c r="BA13" s="581"/>
      <c r="BB13" s="581"/>
      <c r="BC13" s="581"/>
      <c r="BD13" s="581"/>
      <c r="BE13" s="581"/>
      <c r="BF13" s="581"/>
      <c r="BG13" s="581"/>
      <c r="BH13" s="581"/>
      <c r="BI13" s="581"/>
      <c r="BJ13" s="581"/>
      <c r="BK13" s="581"/>
      <c r="BL13" s="581"/>
      <c r="BM13" s="581"/>
      <c r="BN13" s="581"/>
      <c r="BO13" s="581"/>
      <c r="BP13" s="581"/>
      <c r="BQ13" s="581"/>
      <c r="BR13" s="581"/>
      <c r="BS13" s="581"/>
      <c r="BT13" s="581"/>
      <c r="BU13" s="581"/>
      <c r="BV13" s="581"/>
      <c r="BW13" s="581"/>
      <c r="BX13" s="581"/>
      <c r="BY13" s="581"/>
      <c r="BZ13" s="581"/>
      <c r="CA13" s="581"/>
      <c r="CB13" s="581"/>
      <c r="CC13" s="581"/>
      <c r="CD13" s="581"/>
      <c r="CE13" s="581"/>
      <c r="CF13" s="581"/>
      <c r="CG13" s="581"/>
      <c r="CH13" s="581"/>
      <c r="CI13" s="581"/>
      <c r="CJ13" s="581"/>
      <c r="CK13" s="581"/>
      <c r="CL13" s="581"/>
      <c r="CM13" s="581"/>
      <c r="CN13" s="581"/>
      <c r="CO13" s="581"/>
      <c r="CP13" s="581"/>
      <c r="CQ13" s="581"/>
      <c r="CR13" s="581"/>
      <c r="CS13" s="581"/>
      <c r="CT13" s="581"/>
      <c r="CU13" s="581"/>
      <c r="CV13" s="581"/>
      <c r="CW13" s="581"/>
      <c r="CX13" s="581"/>
      <c r="CY13" s="581"/>
      <c r="CZ13" s="581"/>
      <c r="DA13" s="581"/>
      <c r="DB13" s="581"/>
      <c r="DC13" s="581"/>
      <c r="DD13" s="581"/>
      <c r="DE13" s="581"/>
      <c r="DF13" s="581"/>
      <c r="DG13" s="581"/>
      <c r="DH13" s="581"/>
      <c r="DI13" s="581"/>
      <c r="DJ13" s="581"/>
      <c r="DK13" s="581"/>
      <c r="DL13" s="581"/>
      <c r="DM13" s="581"/>
      <c r="DN13" s="581"/>
      <c r="DO13" s="581"/>
      <c r="DP13" s="581"/>
      <c r="DQ13" s="581"/>
      <c r="DR13" s="581"/>
      <c r="DS13" s="581"/>
      <c r="DT13" s="581"/>
      <c r="DU13" s="581"/>
      <c r="DV13" s="581"/>
      <c r="DW13" s="581"/>
      <c r="DX13" s="581"/>
      <c r="DY13" s="581"/>
      <c r="DZ13" s="582"/>
    </row>
    <row r="14" spans="2:137" ht="14.25" customHeight="1" thickBot="1" x14ac:dyDescent="0.2">
      <c r="B14" s="66"/>
      <c r="C14" s="21"/>
      <c r="D14" s="21"/>
      <c r="E14" s="21"/>
      <c r="F14" s="21"/>
      <c r="G14" s="21"/>
      <c r="H14" s="21"/>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71"/>
      <c r="AJ14" s="68"/>
      <c r="AK14" s="21"/>
      <c r="AL14" s="70"/>
      <c r="AM14" s="583"/>
      <c r="AN14" s="584"/>
      <c r="AO14" s="584"/>
      <c r="AP14" s="584"/>
      <c r="AQ14" s="584"/>
      <c r="AR14" s="584"/>
      <c r="AS14" s="584"/>
      <c r="AT14" s="584"/>
      <c r="AU14" s="584"/>
      <c r="AV14" s="584"/>
      <c r="AW14" s="584"/>
      <c r="AX14" s="584"/>
      <c r="AY14" s="584"/>
      <c r="AZ14" s="584"/>
      <c r="BA14" s="584"/>
      <c r="BB14" s="584"/>
      <c r="BC14" s="584"/>
      <c r="BD14" s="584"/>
      <c r="BE14" s="584"/>
      <c r="BF14" s="584"/>
      <c r="BG14" s="584"/>
      <c r="BH14" s="584"/>
      <c r="BI14" s="584"/>
      <c r="BJ14" s="584"/>
      <c r="BK14" s="584"/>
      <c r="BL14" s="584"/>
      <c r="BM14" s="584"/>
      <c r="BN14" s="584"/>
      <c r="BO14" s="584"/>
      <c r="BP14" s="584"/>
      <c r="BQ14" s="584"/>
      <c r="BR14" s="584"/>
      <c r="BS14" s="584"/>
      <c r="BT14" s="584"/>
      <c r="BU14" s="584"/>
      <c r="BV14" s="584"/>
      <c r="BW14" s="584"/>
      <c r="BX14" s="584"/>
      <c r="BY14" s="584"/>
      <c r="BZ14" s="584"/>
      <c r="CA14" s="584"/>
      <c r="CB14" s="584"/>
      <c r="CC14" s="584"/>
      <c r="CD14" s="584"/>
      <c r="CE14" s="584"/>
      <c r="CF14" s="584"/>
      <c r="CG14" s="584"/>
      <c r="CH14" s="584"/>
      <c r="CI14" s="584"/>
      <c r="CJ14" s="584"/>
      <c r="CK14" s="584"/>
      <c r="CL14" s="584"/>
      <c r="CM14" s="584"/>
      <c r="CN14" s="584"/>
      <c r="CO14" s="584"/>
      <c r="CP14" s="584"/>
      <c r="CQ14" s="584"/>
      <c r="CR14" s="584"/>
      <c r="CS14" s="584"/>
      <c r="CT14" s="584"/>
      <c r="CU14" s="584"/>
      <c r="CV14" s="584"/>
      <c r="CW14" s="584"/>
      <c r="CX14" s="584"/>
      <c r="CY14" s="584"/>
      <c r="CZ14" s="584"/>
      <c r="DA14" s="584"/>
      <c r="DB14" s="584"/>
      <c r="DC14" s="584"/>
      <c r="DD14" s="584"/>
      <c r="DE14" s="584"/>
      <c r="DF14" s="584"/>
      <c r="DG14" s="584"/>
      <c r="DH14" s="584"/>
      <c r="DI14" s="584"/>
      <c r="DJ14" s="584"/>
      <c r="DK14" s="584"/>
      <c r="DL14" s="584"/>
      <c r="DM14" s="584"/>
      <c r="DN14" s="584"/>
      <c r="DO14" s="584"/>
      <c r="DP14" s="584"/>
      <c r="DQ14" s="584"/>
      <c r="DR14" s="584"/>
      <c r="DS14" s="584"/>
      <c r="DT14" s="584"/>
      <c r="DU14" s="584"/>
      <c r="DV14" s="584"/>
      <c r="DW14" s="584"/>
      <c r="DX14" s="584"/>
      <c r="DY14" s="584"/>
      <c r="DZ14" s="585"/>
    </row>
    <row r="15" spans="2:137" ht="14.25" customHeight="1" x14ac:dyDescent="0.15">
      <c r="B15" s="66"/>
      <c r="C15" s="600" t="s">
        <v>8</v>
      </c>
      <c r="D15" s="601"/>
      <c r="E15" s="601"/>
      <c r="F15" s="601"/>
      <c r="G15" s="601"/>
      <c r="H15" s="602"/>
      <c r="I15" s="1056"/>
      <c r="J15" s="1057"/>
      <c r="K15" s="1057"/>
      <c r="L15" s="1058"/>
      <c r="M15" s="595" t="s">
        <v>83</v>
      </c>
      <c r="N15" s="596"/>
      <c r="O15" s="596"/>
      <c r="P15" s="596"/>
      <c r="Q15" s="596"/>
      <c r="R15" s="596"/>
      <c r="S15" s="596"/>
      <c r="T15" s="596"/>
      <c r="U15" s="596"/>
      <c r="V15" s="68"/>
      <c r="W15" s="68"/>
      <c r="X15" s="68"/>
      <c r="Y15" s="68"/>
      <c r="Z15" s="68"/>
      <c r="AA15" s="68"/>
      <c r="AB15" s="68"/>
      <c r="AC15" s="68"/>
      <c r="AD15" s="68"/>
      <c r="AE15" s="4"/>
      <c r="AF15" s="4"/>
      <c r="AG15" s="4"/>
      <c r="AH15" s="4"/>
      <c r="AI15" s="72"/>
      <c r="AJ15" s="4"/>
      <c r="AK15" s="4"/>
      <c r="AL15" s="70"/>
      <c r="AM15" s="583"/>
      <c r="AN15" s="584"/>
      <c r="AO15" s="584"/>
      <c r="AP15" s="584"/>
      <c r="AQ15" s="584"/>
      <c r="AR15" s="584"/>
      <c r="AS15" s="584"/>
      <c r="AT15" s="584"/>
      <c r="AU15" s="584"/>
      <c r="AV15" s="584"/>
      <c r="AW15" s="584"/>
      <c r="AX15" s="584"/>
      <c r="AY15" s="584"/>
      <c r="AZ15" s="584"/>
      <c r="BA15" s="584"/>
      <c r="BB15" s="584"/>
      <c r="BC15" s="584"/>
      <c r="BD15" s="584"/>
      <c r="BE15" s="584"/>
      <c r="BF15" s="584"/>
      <c r="BG15" s="584"/>
      <c r="BH15" s="584"/>
      <c r="BI15" s="584"/>
      <c r="BJ15" s="584"/>
      <c r="BK15" s="584"/>
      <c r="BL15" s="584"/>
      <c r="BM15" s="584"/>
      <c r="BN15" s="584"/>
      <c r="BO15" s="584"/>
      <c r="BP15" s="584"/>
      <c r="BQ15" s="584"/>
      <c r="BR15" s="584"/>
      <c r="BS15" s="584"/>
      <c r="BT15" s="584"/>
      <c r="BU15" s="584"/>
      <c r="BV15" s="584"/>
      <c r="BW15" s="584"/>
      <c r="BX15" s="584"/>
      <c r="BY15" s="584"/>
      <c r="BZ15" s="584"/>
      <c r="CA15" s="584"/>
      <c r="CB15" s="584"/>
      <c r="CC15" s="584"/>
      <c r="CD15" s="584"/>
      <c r="CE15" s="584"/>
      <c r="CF15" s="584"/>
      <c r="CG15" s="584"/>
      <c r="CH15" s="584"/>
      <c r="CI15" s="584"/>
      <c r="CJ15" s="584"/>
      <c r="CK15" s="584"/>
      <c r="CL15" s="584"/>
      <c r="CM15" s="584"/>
      <c r="CN15" s="584"/>
      <c r="CO15" s="584"/>
      <c r="CP15" s="584"/>
      <c r="CQ15" s="584"/>
      <c r="CR15" s="584"/>
      <c r="CS15" s="584"/>
      <c r="CT15" s="584"/>
      <c r="CU15" s="584"/>
      <c r="CV15" s="584"/>
      <c r="CW15" s="584"/>
      <c r="CX15" s="584"/>
      <c r="CY15" s="584"/>
      <c r="CZ15" s="584"/>
      <c r="DA15" s="584"/>
      <c r="DB15" s="584"/>
      <c r="DC15" s="584"/>
      <c r="DD15" s="584"/>
      <c r="DE15" s="584"/>
      <c r="DF15" s="584"/>
      <c r="DG15" s="584"/>
      <c r="DH15" s="584"/>
      <c r="DI15" s="584"/>
      <c r="DJ15" s="584"/>
      <c r="DK15" s="584"/>
      <c r="DL15" s="584"/>
      <c r="DM15" s="584"/>
      <c r="DN15" s="584"/>
      <c r="DO15" s="584"/>
      <c r="DP15" s="584"/>
      <c r="DQ15" s="584"/>
      <c r="DR15" s="584"/>
      <c r="DS15" s="584"/>
      <c r="DT15" s="584"/>
      <c r="DU15" s="584"/>
      <c r="DV15" s="584"/>
      <c r="DW15" s="584"/>
      <c r="DX15" s="584"/>
      <c r="DY15" s="584"/>
      <c r="DZ15" s="585"/>
    </row>
    <row r="16" spans="2:137" ht="14.25" customHeight="1" thickBot="1" x14ac:dyDescent="0.2">
      <c r="B16" s="66"/>
      <c r="C16" s="603"/>
      <c r="D16" s="604"/>
      <c r="E16" s="604"/>
      <c r="F16" s="604"/>
      <c r="G16" s="604"/>
      <c r="H16" s="605"/>
      <c r="I16" s="1059"/>
      <c r="J16" s="1059"/>
      <c r="K16" s="1059"/>
      <c r="L16" s="1060"/>
      <c r="M16" s="595"/>
      <c r="N16" s="596"/>
      <c r="O16" s="596"/>
      <c r="P16" s="596"/>
      <c r="Q16" s="596"/>
      <c r="R16" s="596"/>
      <c r="S16" s="596"/>
      <c r="T16" s="596"/>
      <c r="U16" s="596"/>
      <c r="V16" s="68"/>
      <c r="W16" s="68"/>
      <c r="X16" s="68"/>
      <c r="Y16" s="68"/>
      <c r="Z16" s="68"/>
      <c r="AA16" s="68"/>
      <c r="AB16" s="68"/>
      <c r="AC16" s="68"/>
      <c r="AD16" s="68"/>
      <c r="AE16" s="4"/>
      <c r="AF16" s="4"/>
      <c r="AG16" s="4"/>
      <c r="AH16" s="4"/>
      <c r="AI16" s="72"/>
      <c r="AJ16" s="4"/>
      <c r="AK16" s="4"/>
      <c r="AL16" s="70"/>
      <c r="AM16" s="583"/>
      <c r="AN16" s="584"/>
      <c r="AO16" s="584"/>
      <c r="AP16" s="584"/>
      <c r="AQ16" s="584"/>
      <c r="AR16" s="584"/>
      <c r="AS16" s="584"/>
      <c r="AT16" s="584"/>
      <c r="AU16" s="584"/>
      <c r="AV16" s="584"/>
      <c r="AW16" s="584"/>
      <c r="AX16" s="584"/>
      <c r="AY16" s="584"/>
      <c r="AZ16" s="584"/>
      <c r="BA16" s="584"/>
      <c r="BB16" s="584"/>
      <c r="BC16" s="584"/>
      <c r="BD16" s="584"/>
      <c r="BE16" s="584"/>
      <c r="BF16" s="584"/>
      <c r="BG16" s="584"/>
      <c r="BH16" s="584"/>
      <c r="BI16" s="584"/>
      <c r="BJ16" s="584"/>
      <c r="BK16" s="584"/>
      <c r="BL16" s="584"/>
      <c r="BM16" s="584"/>
      <c r="BN16" s="584"/>
      <c r="BO16" s="584"/>
      <c r="BP16" s="584"/>
      <c r="BQ16" s="584"/>
      <c r="BR16" s="584"/>
      <c r="BS16" s="584"/>
      <c r="BT16" s="584"/>
      <c r="BU16" s="584"/>
      <c r="BV16" s="584"/>
      <c r="BW16" s="584"/>
      <c r="BX16" s="584"/>
      <c r="BY16" s="584"/>
      <c r="BZ16" s="584"/>
      <c r="CA16" s="584"/>
      <c r="CB16" s="584"/>
      <c r="CC16" s="584"/>
      <c r="CD16" s="584"/>
      <c r="CE16" s="584"/>
      <c r="CF16" s="584"/>
      <c r="CG16" s="584"/>
      <c r="CH16" s="584"/>
      <c r="CI16" s="584"/>
      <c r="CJ16" s="584"/>
      <c r="CK16" s="584"/>
      <c r="CL16" s="584"/>
      <c r="CM16" s="584"/>
      <c r="CN16" s="584"/>
      <c r="CO16" s="584"/>
      <c r="CP16" s="584"/>
      <c r="CQ16" s="584"/>
      <c r="CR16" s="584"/>
      <c r="CS16" s="584"/>
      <c r="CT16" s="584"/>
      <c r="CU16" s="584"/>
      <c r="CV16" s="584"/>
      <c r="CW16" s="584"/>
      <c r="CX16" s="584"/>
      <c r="CY16" s="584"/>
      <c r="CZ16" s="584"/>
      <c r="DA16" s="584"/>
      <c r="DB16" s="584"/>
      <c r="DC16" s="584"/>
      <c r="DD16" s="584"/>
      <c r="DE16" s="584"/>
      <c r="DF16" s="584"/>
      <c r="DG16" s="584"/>
      <c r="DH16" s="584"/>
      <c r="DI16" s="584"/>
      <c r="DJ16" s="584"/>
      <c r="DK16" s="584"/>
      <c r="DL16" s="584"/>
      <c r="DM16" s="584"/>
      <c r="DN16" s="584"/>
      <c r="DO16" s="584"/>
      <c r="DP16" s="584"/>
      <c r="DQ16" s="584"/>
      <c r="DR16" s="584"/>
      <c r="DS16" s="584"/>
      <c r="DT16" s="584"/>
      <c r="DU16" s="584"/>
      <c r="DV16" s="584"/>
      <c r="DW16" s="584"/>
      <c r="DX16" s="584"/>
      <c r="DY16" s="584"/>
      <c r="DZ16" s="585"/>
    </row>
    <row r="17" spans="2:135" ht="14.25" customHeight="1" thickBot="1" x14ac:dyDescent="0.2">
      <c r="B17" s="66"/>
      <c r="C17" s="21"/>
      <c r="D17" s="21"/>
      <c r="E17" s="21"/>
      <c r="F17" s="21"/>
      <c r="G17" s="21"/>
      <c r="H17" s="21"/>
      <c r="I17" s="21"/>
      <c r="J17" s="21"/>
      <c r="K17" s="21"/>
      <c r="L17" s="21"/>
      <c r="M17" s="21"/>
      <c r="N17" s="68"/>
      <c r="O17" s="68"/>
      <c r="P17" s="68"/>
      <c r="Q17" s="68"/>
      <c r="R17" s="68"/>
      <c r="S17" s="68"/>
      <c r="T17" s="68"/>
      <c r="U17" s="68"/>
      <c r="V17" s="21"/>
      <c r="W17" s="21"/>
      <c r="X17" s="21"/>
      <c r="Y17" s="21"/>
      <c r="Z17" s="21"/>
      <c r="AA17" s="21"/>
      <c r="AB17" s="21"/>
      <c r="AC17" s="21"/>
      <c r="AD17" s="21"/>
      <c r="AE17" s="21"/>
      <c r="AF17" s="68"/>
      <c r="AG17" s="68"/>
      <c r="AH17" s="68"/>
      <c r="AI17" s="71"/>
      <c r="AJ17" s="68"/>
      <c r="AK17" s="21"/>
      <c r="AL17" s="70"/>
      <c r="AM17" s="586"/>
      <c r="AN17" s="587"/>
      <c r="AO17" s="587"/>
      <c r="AP17" s="587"/>
      <c r="AQ17" s="587"/>
      <c r="AR17" s="587"/>
      <c r="AS17" s="587"/>
      <c r="AT17" s="587"/>
      <c r="AU17" s="587"/>
      <c r="AV17" s="587"/>
      <c r="AW17" s="587"/>
      <c r="AX17" s="587"/>
      <c r="AY17" s="587"/>
      <c r="AZ17" s="587"/>
      <c r="BA17" s="587"/>
      <c r="BB17" s="587"/>
      <c r="BC17" s="587"/>
      <c r="BD17" s="587"/>
      <c r="BE17" s="587"/>
      <c r="BF17" s="587"/>
      <c r="BG17" s="587"/>
      <c r="BH17" s="587"/>
      <c r="BI17" s="587"/>
      <c r="BJ17" s="587"/>
      <c r="BK17" s="587"/>
      <c r="BL17" s="587"/>
      <c r="BM17" s="587"/>
      <c r="BN17" s="587"/>
      <c r="BO17" s="587"/>
      <c r="BP17" s="587"/>
      <c r="BQ17" s="587"/>
      <c r="BR17" s="587"/>
      <c r="BS17" s="587"/>
      <c r="BT17" s="587"/>
      <c r="BU17" s="587"/>
      <c r="BV17" s="587"/>
      <c r="BW17" s="587"/>
      <c r="BX17" s="587"/>
      <c r="BY17" s="587"/>
      <c r="BZ17" s="587"/>
      <c r="CA17" s="587"/>
      <c r="CB17" s="587"/>
      <c r="CC17" s="587"/>
      <c r="CD17" s="587"/>
      <c r="CE17" s="587"/>
      <c r="CF17" s="587"/>
      <c r="CG17" s="587"/>
      <c r="CH17" s="587"/>
      <c r="CI17" s="587"/>
      <c r="CJ17" s="587"/>
      <c r="CK17" s="587"/>
      <c r="CL17" s="587"/>
      <c r="CM17" s="587"/>
      <c r="CN17" s="587"/>
      <c r="CO17" s="587"/>
      <c r="CP17" s="587"/>
      <c r="CQ17" s="587"/>
      <c r="CR17" s="587"/>
      <c r="CS17" s="587"/>
      <c r="CT17" s="587"/>
      <c r="CU17" s="587"/>
      <c r="CV17" s="587"/>
      <c r="CW17" s="587"/>
      <c r="CX17" s="587"/>
      <c r="CY17" s="587"/>
      <c r="CZ17" s="587"/>
      <c r="DA17" s="587"/>
      <c r="DB17" s="587"/>
      <c r="DC17" s="587"/>
      <c r="DD17" s="587"/>
      <c r="DE17" s="587"/>
      <c r="DF17" s="587"/>
      <c r="DG17" s="587"/>
      <c r="DH17" s="587"/>
      <c r="DI17" s="587"/>
      <c r="DJ17" s="587"/>
      <c r="DK17" s="587"/>
      <c r="DL17" s="587"/>
      <c r="DM17" s="587"/>
      <c r="DN17" s="587"/>
      <c r="DO17" s="587"/>
      <c r="DP17" s="587"/>
      <c r="DQ17" s="587"/>
      <c r="DR17" s="587"/>
      <c r="DS17" s="587"/>
      <c r="DT17" s="587"/>
      <c r="DU17" s="587"/>
      <c r="DV17" s="587"/>
      <c r="DW17" s="587"/>
      <c r="DX17" s="587"/>
      <c r="DY17" s="587"/>
      <c r="DZ17" s="588"/>
    </row>
    <row r="18" spans="2:135" ht="14.25" customHeight="1" thickBot="1" x14ac:dyDescent="0.2">
      <c r="B18" s="66"/>
      <c r="C18" s="600" t="s">
        <v>68</v>
      </c>
      <c r="D18" s="601"/>
      <c r="E18" s="601"/>
      <c r="F18" s="601"/>
      <c r="G18" s="601"/>
      <c r="H18" s="602"/>
      <c r="I18" s="349" t="s">
        <v>73</v>
      </c>
      <c r="J18" s="1082"/>
      <c r="K18" s="1082"/>
      <c r="L18" s="1082"/>
      <c r="M18" s="1083"/>
      <c r="N18" s="68"/>
      <c r="O18" s="68"/>
      <c r="P18" s="68"/>
      <c r="Q18" s="68"/>
      <c r="R18" s="68"/>
      <c r="S18" s="68"/>
      <c r="T18" s="68"/>
      <c r="U18" s="68"/>
      <c r="V18" s="68"/>
      <c r="W18" s="68"/>
      <c r="X18" s="68"/>
      <c r="Y18" s="68"/>
      <c r="Z18" s="68"/>
      <c r="AA18" s="68"/>
      <c r="AB18" s="68"/>
      <c r="AC18" s="68"/>
      <c r="AD18" s="68"/>
      <c r="AE18" s="68"/>
      <c r="AF18" s="68"/>
      <c r="AG18" s="68"/>
      <c r="AH18" s="68"/>
      <c r="AI18" s="71"/>
      <c r="AJ18" s="68"/>
      <c r="AK18" s="21"/>
      <c r="AL18" s="70"/>
      <c r="EE18" s="4"/>
    </row>
    <row r="19" spans="2:135" ht="14.25" customHeight="1" thickBot="1" x14ac:dyDescent="0.2">
      <c r="B19" s="66"/>
      <c r="C19" s="624"/>
      <c r="D19" s="625"/>
      <c r="E19" s="625"/>
      <c r="F19" s="625"/>
      <c r="G19" s="625"/>
      <c r="H19" s="626"/>
      <c r="I19" s="627"/>
      <c r="J19" s="1105"/>
      <c r="K19" s="1105"/>
      <c r="L19" s="1105"/>
      <c r="M19" s="1106"/>
      <c r="N19" s="74"/>
      <c r="O19" s="75"/>
      <c r="P19" s="75"/>
      <c r="Q19" s="75"/>
      <c r="R19" s="75"/>
      <c r="S19" s="75"/>
      <c r="T19" s="75"/>
      <c r="U19" s="75"/>
      <c r="V19" s="75"/>
      <c r="W19" s="75"/>
      <c r="X19" s="75"/>
      <c r="Y19" s="75"/>
      <c r="Z19" s="75"/>
      <c r="AA19" s="75"/>
      <c r="AB19" s="75"/>
      <c r="AC19" s="75"/>
      <c r="AD19" s="75"/>
      <c r="AE19" s="75"/>
      <c r="AF19" s="75"/>
      <c r="AG19" s="75"/>
      <c r="AH19" s="75"/>
      <c r="AI19" s="71"/>
      <c r="AJ19" s="68"/>
      <c r="AK19" s="21"/>
      <c r="AL19" s="70"/>
      <c r="AM19" s="547" t="s">
        <v>103</v>
      </c>
      <c r="AN19" s="581"/>
      <c r="AO19" s="581"/>
      <c r="AP19" s="581"/>
      <c r="AQ19" s="581"/>
      <c r="AR19" s="581"/>
      <c r="AS19" s="581"/>
      <c r="AT19" s="581"/>
      <c r="AU19" s="581"/>
      <c r="AV19" s="581"/>
      <c r="AW19" s="581"/>
      <c r="AX19" s="581"/>
      <c r="AY19" s="581"/>
      <c r="AZ19" s="581"/>
      <c r="BA19" s="581"/>
      <c r="BB19" s="581"/>
      <c r="BC19" s="581"/>
      <c r="BD19" s="581"/>
      <c r="BE19" s="581"/>
      <c r="BF19" s="581"/>
      <c r="BG19" s="581"/>
      <c r="BH19" s="581"/>
      <c r="BI19" s="581"/>
      <c r="BJ19" s="581"/>
      <c r="BK19" s="581"/>
      <c r="BL19" s="581"/>
      <c r="BM19" s="581"/>
      <c r="BN19" s="581"/>
      <c r="BO19" s="581"/>
      <c r="BP19" s="581"/>
      <c r="BQ19" s="581"/>
      <c r="BR19" s="581"/>
      <c r="BS19" s="581"/>
      <c r="BT19" s="581"/>
      <c r="BU19" s="581"/>
      <c r="BV19" s="581"/>
      <c r="BW19" s="581"/>
      <c r="BX19" s="581"/>
      <c r="BY19" s="581"/>
      <c r="BZ19" s="581"/>
      <c r="CA19" s="581"/>
      <c r="CB19" s="581"/>
      <c r="CC19" s="581"/>
      <c r="CD19" s="581"/>
      <c r="CE19" s="581"/>
      <c r="CF19" s="581"/>
      <c r="CG19" s="581"/>
      <c r="CH19" s="581"/>
      <c r="CI19" s="581"/>
      <c r="CJ19" s="581"/>
      <c r="CK19" s="581"/>
      <c r="CL19" s="581"/>
      <c r="CM19" s="581"/>
      <c r="CN19" s="581"/>
      <c r="CO19" s="581"/>
      <c r="CP19" s="581"/>
      <c r="CQ19" s="581"/>
      <c r="CR19" s="581"/>
      <c r="CS19" s="581"/>
      <c r="CT19" s="581"/>
      <c r="CU19" s="581"/>
      <c r="CV19" s="581"/>
      <c r="CW19" s="581"/>
      <c r="CX19" s="581"/>
      <c r="CY19" s="581"/>
      <c r="CZ19" s="581"/>
      <c r="DA19" s="581"/>
      <c r="DB19" s="581"/>
      <c r="DC19" s="581"/>
      <c r="DD19" s="581"/>
      <c r="DE19" s="581"/>
      <c r="DF19" s="581"/>
      <c r="DG19" s="581"/>
      <c r="DH19" s="581"/>
      <c r="DI19" s="581"/>
      <c r="DJ19" s="581"/>
      <c r="DK19" s="581"/>
      <c r="DL19" s="581"/>
      <c r="DM19" s="581"/>
      <c r="DN19" s="581"/>
      <c r="DO19" s="581"/>
      <c r="DP19" s="581"/>
      <c r="DQ19" s="581"/>
      <c r="DR19" s="581"/>
      <c r="DS19" s="581"/>
      <c r="DT19" s="581"/>
      <c r="DU19" s="581"/>
      <c r="DV19" s="581"/>
      <c r="DW19" s="581"/>
      <c r="DX19" s="581"/>
      <c r="DY19" s="581"/>
      <c r="DZ19" s="582"/>
      <c r="EA19" s="70"/>
      <c r="EB19" s="70"/>
      <c r="EC19" s="70"/>
    </row>
    <row r="20" spans="2:135" ht="14.25" customHeight="1" x14ac:dyDescent="0.15">
      <c r="B20" s="66"/>
      <c r="C20" s="624"/>
      <c r="D20" s="625"/>
      <c r="E20" s="625"/>
      <c r="F20" s="625"/>
      <c r="G20" s="625"/>
      <c r="H20" s="626"/>
      <c r="I20" s="1107"/>
      <c r="J20" s="1067"/>
      <c r="K20" s="1067"/>
      <c r="L20" s="1067"/>
      <c r="M20" s="1067"/>
      <c r="N20" s="1067"/>
      <c r="O20" s="1067"/>
      <c r="P20" s="1067"/>
      <c r="Q20" s="1067"/>
      <c r="R20" s="1067"/>
      <c r="S20" s="1067"/>
      <c r="T20" s="1067"/>
      <c r="U20" s="1067"/>
      <c r="V20" s="1067"/>
      <c r="W20" s="1067"/>
      <c r="X20" s="1067"/>
      <c r="Y20" s="1067"/>
      <c r="Z20" s="1067"/>
      <c r="AA20" s="1067"/>
      <c r="AB20" s="1067"/>
      <c r="AC20" s="1067"/>
      <c r="AD20" s="1067"/>
      <c r="AE20" s="1067"/>
      <c r="AF20" s="1067"/>
      <c r="AG20" s="1067"/>
      <c r="AH20" s="1068"/>
      <c r="AI20" s="76"/>
      <c r="AJ20" s="77"/>
      <c r="AK20" s="21"/>
      <c r="AL20" s="70"/>
      <c r="AM20" s="583"/>
      <c r="AN20" s="584"/>
      <c r="AO20" s="584"/>
      <c r="AP20" s="584"/>
      <c r="AQ20" s="584"/>
      <c r="AR20" s="584"/>
      <c r="AS20" s="584"/>
      <c r="AT20" s="584"/>
      <c r="AU20" s="584"/>
      <c r="AV20" s="584"/>
      <c r="AW20" s="584"/>
      <c r="AX20" s="584"/>
      <c r="AY20" s="584"/>
      <c r="AZ20" s="584"/>
      <c r="BA20" s="584"/>
      <c r="BB20" s="584"/>
      <c r="BC20" s="584"/>
      <c r="BD20" s="584"/>
      <c r="BE20" s="584"/>
      <c r="BF20" s="584"/>
      <c r="BG20" s="584"/>
      <c r="BH20" s="584"/>
      <c r="BI20" s="584"/>
      <c r="BJ20" s="584"/>
      <c r="BK20" s="584"/>
      <c r="BL20" s="584"/>
      <c r="BM20" s="584"/>
      <c r="BN20" s="584"/>
      <c r="BO20" s="584"/>
      <c r="BP20" s="584"/>
      <c r="BQ20" s="584"/>
      <c r="BR20" s="584"/>
      <c r="BS20" s="584"/>
      <c r="BT20" s="584"/>
      <c r="BU20" s="584"/>
      <c r="BV20" s="584"/>
      <c r="BW20" s="584"/>
      <c r="BX20" s="584"/>
      <c r="BY20" s="584"/>
      <c r="BZ20" s="584"/>
      <c r="CA20" s="584"/>
      <c r="CB20" s="584"/>
      <c r="CC20" s="584"/>
      <c r="CD20" s="584"/>
      <c r="CE20" s="584"/>
      <c r="CF20" s="584"/>
      <c r="CG20" s="584"/>
      <c r="CH20" s="584"/>
      <c r="CI20" s="584"/>
      <c r="CJ20" s="584"/>
      <c r="CK20" s="584"/>
      <c r="CL20" s="584"/>
      <c r="CM20" s="584"/>
      <c r="CN20" s="584"/>
      <c r="CO20" s="584"/>
      <c r="CP20" s="584"/>
      <c r="CQ20" s="584"/>
      <c r="CR20" s="584"/>
      <c r="CS20" s="584"/>
      <c r="CT20" s="584"/>
      <c r="CU20" s="584"/>
      <c r="CV20" s="584"/>
      <c r="CW20" s="584"/>
      <c r="CX20" s="584"/>
      <c r="CY20" s="584"/>
      <c r="CZ20" s="584"/>
      <c r="DA20" s="584"/>
      <c r="DB20" s="584"/>
      <c r="DC20" s="584"/>
      <c r="DD20" s="584"/>
      <c r="DE20" s="584"/>
      <c r="DF20" s="584"/>
      <c r="DG20" s="584"/>
      <c r="DH20" s="584"/>
      <c r="DI20" s="584"/>
      <c r="DJ20" s="584"/>
      <c r="DK20" s="584"/>
      <c r="DL20" s="584"/>
      <c r="DM20" s="584"/>
      <c r="DN20" s="584"/>
      <c r="DO20" s="584"/>
      <c r="DP20" s="584"/>
      <c r="DQ20" s="584"/>
      <c r="DR20" s="584"/>
      <c r="DS20" s="584"/>
      <c r="DT20" s="584"/>
      <c r="DU20" s="584"/>
      <c r="DV20" s="584"/>
      <c r="DW20" s="584"/>
      <c r="DX20" s="584"/>
      <c r="DY20" s="584"/>
      <c r="DZ20" s="585"/>
      <c r="EA20" s="70"/>
      <c r="EB20" s="70"/>
      <c r="EC20" s="70"/>
    </row>
    <row r="21" spans="2:135" ht="14.25" customHeight="1" thickBot="1" x14ac:dyDescent="0.2">
      <c r="B21" s="66"/>
      <c r="C21" s="603"/>
      <c r="D21" s="604"/>
      <c r="E21" s="604"/>
      <c r="F21" s="604"/>
      <c r="G21" s="604"/>
      <c r="H21" s="605"/>
      <c r="I21" s="1053"/>
      <c r="J21" s="1054"/>
      <c r="K21" s="1054"/>
      <c r="L21" s="1054"/>
      <c r="M21" s="1054"/>
      <c r="N21" s="1054"/>
      <c r="O21" s="1054"/>
      <c r="P21" s="1054"/>
      <c r="Q21" s="1054"/>
      <c r="R21" s="1054"/>
      <c r="S21" s="1054"/>
      <c r="T21" s="1054"/>
      <c r="U21" s="1054"/>
      <c r="V21" s="1054"/>
      <c r="W21" s="1054"/>
      <c r="X21" s="1054"/>
      <c r="Y21" s="1054"/>
      <c r="Z21" s="1054"/>
      <c r="AA21" s="1054"/>
      <c r="AB21" s="1054"/>
      <c r="AC21" s="1054"/>
      <c r="AD21" s="1054"/>
      <c r="AE21" s="1054"/>
      <c r="AF21" s="1054"/>
      <c r="AG21" s="1054"/>
      <c r="AH21" s="1055"/>
      <c r="AI21" s="76"/>
      <c r="AJ21" s="77"/>
      <c r="AK21" s="21"/>
      <c r="AL21" s="70"/>
      <c r="AM21" s="586"/>
      <c r="AN21" s="587"/>
      <c r="AO21" s="587"/>
      <c r="AP21" s="587"/>
      <c r="AQ21" s="587"/>
      <c r="AR21" s="587"/>
      <c r="AS21" s="587"/>
      <c r="AT21" s="587"/>
      <c r="AU21" s="587"/>
      <c r="AV21" s="587"/>
      <c r="AW21" s="587"/>
      <c r="AX21" s="587"/>
      <c r="AY21" s="587"/>
      <c r="AZ21" s="587"/>
      <c r="BA21" s="587"/>
      <c r="BB21" s="587"/>
      <c r="BC21" s="587"/>
      <c r="BD21" s="587"/>
      <c r="BE21" s="587"/>
      <c r="BF21" s="587"/>
      <c r="BG21" s="587"/>
      <c r="BH21" s="587"/>
      <c r="BI21" s="587"/>
      <c r="BJ21" s="587"/>
      <c r="BK21" s="587"/>
      <c r="BL21" s="587"/>
      <c r="BM21" s="587"/>
      <c r="BN21" s="587"/>
      <c r="BO21" s="587"/>
      <c r="BP21" s="587"/>
      <c r="BQ21" s="587"/>
      <c r="BR21" s="587"/>
      <c r="BS21" s="587"/>
      <c r="BT21" s="587"/>
      <c r="BU21" s="587"/>
      <c r="BV21" s="587"/>
      <c r="BW21" s="587"/>
      <c r="BX21" s="587"/>
      <c r="BY21" s="587"/>
      <c r="BZ21" s="587"/>
      <c r="CA21" s="587"/>
      <c r="CB21" s="587"/>
      <c r="CC21" s="587"/>
      <c r="CD21" s="587"/>
      <c r="CE21" s="587"/>
      <c r="CF21" s="587"/>
      <c r="CG21" s="587"/>
      <c r="CH21" s="587"/>
      <c r="CI21" s="587"/>
      <c r="CJ21" s="587"/>
      <c r="CK21" s="587"/>
      <c r="CL21" s="587"/>
      <c r="CM21" s="587"/>
      <c r="CN21" s="587"/>
      <c r="CO21" s="587"/>
      <c r="CP21" s="587"/>
      <c r="CQ21" s="587"/>
      <c r="CR21" s="587"/>
      <c r="CS21" s="587"/>
      <c r="CT21" s="587"/>
      <c r="CU21" s="587"/>
      <c r="CV21" s="587"/>
      <c r="CW21" s="587"/>
      <c r="CX21" s="587"/>
      <c r="CY21" s="587"/>
      <c r="CZ21" s="587"/>
      <c r="DA21" s="587"/>
      <c r="DB21" s="587"/>
      <c r="DC21" s="587"/>
      <c r="DD21" s="587"/>
      <c r="DE21" s="587"/>
      <c r="DF21" s="587"/>
      <c r="DG21" s="587"/>
      <c r="DH21" s="587"/>
      <c r="DI21" s="587"/>
      <c r="DJ21" s="587"/>
      <c r="DK21" s="587"/>
      <c r="DL21" s="587"/>
      <c r="DM21" s="587"/>
      <c r="DN21" s="587"/>
      <c r="DO21" s="587"/>
      <c r="DP21" s="587"/>
      <c r="DQ21" s="587"/>
      <c r="DR21" s="587"/>
      <c r="DS21" s="587"/>
      <c r="DT21" s="587"/>
      <c r="DU21" s="587"/>
      <c r="DV21" s="587"/>
      <c r="DW21" s="587"/>
      <c r="DX21" s="587"/>
      <c r="DY21" s="587"/>
      <c r="DZ21" s="588"/>
      <c r="EA21" s="70"/>
      <c r="EB21" s="70"/>
      <c r="EC21" s="70"/>
    </row>
    <row r="22" spans="2:135" ht="14.25" customHeight="1" thickBot="1" x14ac:dyDescent="0.2">
      <c r="B22" s="66"/>
      <c r="C22" s="600" t="s">
        <v>69</v>
      </c>
      <c r="D22" s="601"/>
      <c r="E22" s="601"/>
      <c r="F22" s="601"/>
      <c r="G22" s="601"/>
      <c r="H22" s="602"/>
      <c r="I22" s="1067"/>
      <c r="J22" s="1067"/>
      <c r="K22" s="1067"/>
      <c r="L22" s="1067"/>
      <c r="M22" s="1067"/>
      <c r="N22" s="1067"/>
      <c r="O22" s="1067"/>
      <c r="P22" s="1067"/>
      <c r="Q22" s="1067"/>
      <c r="R22" s="1067"/>
      <c r="S22" s="1067"/>
      <c r="T22" s="1067"/>
      <c r="U22" s="1068"/>
      <c r="V22" s="68"/>
      <c r="W22" s="68"/>
      <c r="X22" s="68"/>
      <c r="Y22" s="68"/>
      <c r="Z22" s="68"/>
      <c r="AA22" s="68"/>
      <c r="AB22" s="68"/>
      <c r="AC22" s="68"/>
      <c r="AD22" s="68"/>
      <c r="AE22" s="68"/>
      <c r="AF22" s="68"/>
      <c r="AG22" s="68"/>
      <c r="AH22" s="68"/>
      <c r="AI22" s="71"/>
      <c r="AJ22" s="68"/>
      <c r="AK22" s="21"/>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row>
    <row r="23" spans="2:135" ht="14.25" customHeight="1" thickBot="1" x14ac:dyDescent="0.2">
      <c r="B23" s="66"/>
      <c r="C23" s="603"/>
      <c r="D23" s="604"/>
      <c r="E23" s="604"/>
      <c r="F23" s="604"/>
      <c r="G23" s="604"/>
      <c r="H23" s="605"/>
      <c r="I23" s="1054"/>
      <c r="J23" s="1054"/>
      <c r="K23" s="1054"/>
      <c r="L23" s="1054"/>
      <c r="M23" s="1054"/>
      <c r="N23" s="1054"/>
      <c r="O23" s="1054"/>
      <c r="P23" s="1054"/>
      <c r="Q23" s="1054"/>
      <c r="R23" s="1054"/>
      <c r="S23" s="1054"/>
      <c r="T23" s="1054"/>
      <c r="U23" s="1055"/>
      <c r="V23" s="68"/>
      <c r="W23" s="68"/>
      <c r="X23" s="68"/>
      <c r="Y23" s="68"/>
      <c r="Z23" s="68"/>
      <c r="AA23" s="68"/>
      <c r="AB23" s="68"/>
      <c r="AC23" s="68"/>
      <c r="AD23" s="68"/>
      <c r="AE23" s="68"/>
      <c r="AF23" s="68"/>
      <c r="AG23" s="68"/>
      <c r="AH23" s="68"/>
      <c r="AI23" s="71"/>
      <c r="AJ23" s="68"/>
      <c r="AK23" s="21"/>
      <c r="AL23" s="70"/>
      <c r="AM23" s="547" t="s">
        <v>107</v>
      </c>
      <c r="AN23" s="581"/>
      <c r="AO23" s="581"/>
      <c r="AP23" s="581"/>
      <c r="AQ23" s="581"/>
      <c r="AR23" s="581"/>
      <c r="AS23" s="581"/>
      <c r="AT23" s="581"/>
      <c r="AU23" s="581"/>
      <c r="AV23" s="581"/>
      <c r="AW23" s="581"/>
      <c r="AX23" s="581"/>
      <c r="AY23" s="581"/>
      <c r="AZ23" s="581"/>
      <c r="BA23" s="581"/>
      <c r="BB23" s="581"/>
      <c r="BC23" s="581"/>
      <c r="BD23" s="581"/>
      <c r="BE23" s="581"/>
      <c r="BF23" s="581"/>
      <c r="BG23" s="581"/>
      <c r="BH23" s="581"/>
      <c r="BI23" s="581"/>
      <c r="BJ23" s="581"/>
      <c r="BK23" s="581"/>
      <c r="BL23" s="581"/>
      <c r="BM23" s="581"/>
      <c r="BN23" s="581"/>
      <c r="BO23" s="581"/>
      <c r="BP23" s="581"/>
      <c r="BQ23" s="581"/>
      <c r="BR23" s="581"/>
      <c r="BS23" s="581"/>
      <c r="BT23" s="581"/>
      <c r="BU23" s="581"/>
      <c r="BV23" s="581"/>
      <c r="BW23" s="581"/>
      <c r="BX23" s="581"/>
      <c r="BY23" s="581"/>
      <c r="BZ23" s="581"/>
      <c r="CA23" s="581"/>
      <c r="CB23" s="581"/>
      <c r="CC23" s="581"/>
      <c r="CD23" s="581"/>
      <c r="CE23" s="581"/>
      <c r="CF23" s="581"/>
      <c r="CG23" s="581"/>
      <c r="CH23" s="581"/>
      <c r="CI23" s="581"/>
      <c r="CJ23" s="581"/>
      <c r="CK23" s="581"/>
      <c r="CL23" s="581"/>
      <c r="CM23" s="581"/>
      <c r="CN23" s="581"/>
      <c r="CO23" s="581"/>
      <c r="CP23" s="581"/>
      <c r="CQ23" s="581"/>
      <c r="CR23" s="581"/>
      <c r="CS23" s="581"/>
      <c r="CT23" s="581"/>
      <c r="CU23" s="581"/>
      <c r="CV23" s="581"/>
      <c r="CW23" s="581"/>
      <c r="CX23" s="581"/>
      <c r="CY23" s="581"/>
      <c r="CZ23" s="581"/>
      <c r="DA23" s="581"/>
      <c r="DB23" s="581"/>
      <c r="DC23" s="581"/>
      <c r="DD23" s="581"/>
      <c r="DE23" s="581"/>
      <c r="DF23" s="581"/>
      <c r="DG23" s="581"/>
      <c r="DH23" s="581"/>
      <c r="DI23" s="581"/>
      <c r="DJ23" s="581"/>
      <c r="DK23" s="581"/>
      <c r="DL23" s="581"/>
      <c r="DM23" s="581"/>
      <c r="DN23" s="581"/>
      <c r="DO23" s="581"/>
      <c r="DP23" s="581"/>
      <c r="DQ23" s="581"/>
      <c r="DR23" s="581"/>
      <c r="DS23" s="581"/>
      <c r="DT23" s="581"/>
      <c r="DU23" s="581"/>
      <c r="DV23" s="581"/>
      <c r="DW23" s="581"/>
      <c r="DX23" s="581"/>
      <c r="DY23" s="581"/>
      <c r="DZ23" s="582"/>
      <c r="EA23" s="70"/>
      <c r="EB23" s="70"/>
      <c r="EC23" s="70"/>
    </row>
    <row r="24" spans="2:135" ht="14.25" customHeight="1" x14ac:dyDescent="0.15">
      <c r="B24" s="66"/>
      <c r="C24" s="600" t="s">
        <v>70</v>
      </c>
      <c r="D24" s="601"/>
      <c r="E24" s="601"/>
      <c r="F24" s="601"/>
      <c r="G24" s="601"/>
      <c r="H24" s="602"/>
      <c r="I24" s="1072"/>
      <c r="J24" s="1072"/>
      <c r="K24" s="1072"/>
      <c r="L24" s="1072"/>
      <c r="M24" s="1072"/>
      <c r="N24" s="1072"/>
      <c r="O24" s="1072"/>
      <c r="P24" s="1072"/>
      <c r="Q24" s="1072"/>
      <c r="R24" s="1072"/>
      <c r="S24" s="1072"/>
      <c r="T24" s="1072"/>
      <c r="U24" s="1073"/>
      <c r="V24" s="68"/>
      <c r="W24" s="68"/>
      <c r="X24" s="68"/>
      <c r="Y24" s="68"/>
      <c r="Z24" s="68"/>
      <c r="AA24" s="9"/>
      <c r="AB24" s="68"/>
      <c r="AC24" s="68"/>
      <c r="AD24" s="68"/>
      <c r="AE24" s="68"/>
      <c r="AF24" s="68"/>
      <c r="AG24" s="68"/>
      <c r="AH24" s="68"/>
      <c r="AI24" s="71"/>
      <c r="AJ24" s="68"/>
      <c r="AK24" s="21"/>
      <c r="AL24" s="70"/>
      <c r="AM24" s="583"/>
      <c r="AN24" s="584"/>
      <c r="AO24" s="584"/>
      <c r="AP24" s="584"/>
      <c r="AQ24" s="584"/>
      <c r="AR24" s="584"/>
      <c r="AS24" s="584"/>
      <c r="AT24" s="584"/>
      <c r="AU24" s="584"/>
      <c r="AV24" s="584"/>
      <c r="AW24" s="584"/>
      <c r="AX24" s="584"/>
      <c r="AY24" s="584"/>
      <c r="AZ24" s="584"/>
      <c r="BA24" s="584"/>
      <c r="BB24" s="584"/>
      <c r="BC24" s="584"/>
      <c r="BD24" s="584"/>
      <c r="BE24" s="584"/>
      <c r="BF24" s="584"/>
      <c r="BG24" s="584"/>
      <c r="BH24" s="584"/>
      <c r="BI24" s="584"/>
      <c r="BJ24" s="584"/>
      <c r="BK24" s="584"/>
      <c r="BL24" s="584"/>
      <c r="BM24" s="584"/>
      <c r="BN24" s="584"/>
      <c r="BO24" s="584"/>
      <c r="BP24" s="584"/>
      <c r="BQ24" s="584"/>
      <c r="BR24" s="584"/>
      <c r="BS24" s="584"/>
      <c r="BT24" s="584"/>
      <c r="BU24" s="584"/>
      <c r="BV24" s="584"/>
      <c r="BW24" s="584"/>
      <c r="BX24" s="584"/>
      <c r="BY24" s="584"/>
      <c r="BZ24" s="584"/>
      <c r="CA24" s="584"/>
      <c r="CB24" s="584"/>
      <c r="CC24" s="584"/>
      <c r="CD24" s="584"/>
      <c r="CE24" s="584"/>
      <c r="CF24" s="584"/>
      <c r="CG24" s="584"/>
      <c r="CH24" s="584"/>
      <c r="CI24" s="584"/>
      <c r="CJ24" s="584"/>
      <c r="CK24" s="584"/>
      <c r="CL24" s="584"/>
      <c r="CM24" s="584"/>
      <c r="CN24" s="584"/>
      <c r="CO24" s="584"/>
      <c r="CP24" s="584"/>
      <c r="CQ24" s="584"/>
      <c r="CR24" s="584"/>
      <c r="CS24" s="584"/>
      <c r="CT24" s="584"/>
      <c r="CU24" s="584"/>
      <c r="CV24" s="584"/>
      <c r="CW24" s="584"/>
      <c r="CX24" s="584"/>
      <c r="CY24" s="584"/>
      <c r="CZ24" s="584"/>
      <c r="DA24" s="584"/>
      <c r="DB24" s="584"/>
      <c r="DC24" s="584"/>
      <c r="DD24" s="584"/>
      <c r="DE24" s="584"/>
      <c r="DF24" s="584"/>
      <c r="DG24" s="584"/>
      <c r="DH24" s="584"/>
      <c r="DI24" s="584"/>
      <c r="DJ24" s="584"/>
      <c r="DK24" s="584"/>
      <c r="DL24" s="584"/>
      <c r="DM24" s="584"/>
      <c r="DN24" s="584"/>
      <c r="DO24" s="584"/>
      <c r="DP24" s="584"/>
      <c r="DQ24" s="584"/>
      <c r="DR24" s="584"/>
      <c r="DS24" s="584"/>
      <c r="DT24" s="584"/>
      <c r="DU24" s="584"/>
      <c r="DV24" s="584"/>
      <c r="DW24" s="584"/>
      <c r="DX24" s="584"/>
      <c r="DY24" s="584"/>
      <c r="DZ24" s="585"/>
      <c r="EA24" s="70"/>
      <c r="EB24" s="70"/>
      <c r="EC24" s="70"/>
    </row>
    <row r="25" spans="2:135" ht="14.25" customHeight="1" thickBot="1" x14ac:dyDescent="0.2">
      <c r="B25" s="66"/>
      <c r="C25" s="603"/>
      <c r="D25" s="604"/>
      <c r="E25" s="604"/>
      <c r="F25" s="604"/>
      <c r="G25" s="604"/>
      <c r="H25" s="605"/>
      <c r="I25" s="1075"/>
      <c r="J25" s="1075"/>
      <c r="K25" s="1075"/>
      <c r="L25" s="1075"/>
      <c r="M25" s="1075"/>
      <c r="N25" s="1075"/>
      <c r="O25" s="1075"/>
      <c r="P25" s="1075"/>
      <c r="Q25" s="1075"/>
      <c r="R25" s="1075"/>
      <c r="S25" s="1075"/>
      <c r="T25" s="1075"/>
      <c r="U25" s="1076"/>
      <c r="V25" s="68"/>
      <c r="W25" s="68"/>
      <c r="X25" s="68"/>
      <c r="Y25" s="68"/>
      <c r="Z25" s="68"/>
      <c r="AA25" s="68"/>
      <c r="AB25" s="68"/>
      <c r="AC25" s="68"/>
      <c r="AD25" s="68"/>
      <c r="AE25" s="68"/>
      <c r="AF25" s="68"/>
      <c r="AG25" s="68"/>
      <c r="AH25" s="68"/>
      <c r="AI25" s="71"/>
      <c r="AJ25" s="68"/>
      <c r="AK25" s="21"/>
      <c r="AL25" s="70"/>
      <c r="AM25" s="586"/>
      <c r="AN25" s="587"/>
      <c r="AO25" s="587"/>
      <c r="AP25" s="587"/>
      <c r="AQ25" s="587"/>
      <c r="AR25" s="587"/>
      <c r="AS25" s="587"/>
      <c r="AT25" s="587"/>
      <c r="AU25" s="587"/>
      <c r="AV25" s="587"/>
      <c r="AW25" s="587"/>
      <c r="AX25" s="587"/>
      <c r="AY25" s="587"/>
      <c r="AZ25" s="587"/>
      <c r="BA25" s="587"/>
      <c r="BB25" s="587"/>
      <c r="BC25" s="587"/>
      <c r="BD25" s="587"/>
      <c r="BE25" s="587"/>
      <c r="BF25" s="587"/>
      <c r="BG25" s="587"/>
      <c r="BH25" s="587"/>
      <c r="BI25" s="587"/>
      <c r="BJ25" s="587"/>
      <c r="BK25" s="587"/>
      <c r="BL25" s="587"/>
      <c r="BM25" s="587"/>
      <c r="BN25" s="587"/>
      <c r="BO25" s="587"/>
      <c r="BP25" s="587"/>
      <c r="BQ25" s="587"/>
      <c r="BR25" s="587"/>
      <c r="BS25" s="587"/>
      <c r="BT25" s="587"/>
      <c r="BU25" s="587"/>
      <c r="BV25" s="587"/>
      <c r="BW25" s="587"/>
      <c r="BX25" s="587"/>
      <c r="BY25" s="587"/>
      <c r="BZ25" s="587"/>
      <c r="CA25" s="587"/>
      <c r="CB25" s="587"/>
      <c r="CC25" s="587"/>
      <c r="CD25" s="587"/>
      <c r="CE25" s="587"/>
      <c r="CF25" s="587"/>
      <c r="CG25" s="587"/>
      <c r="CH25" s="587"/>
      <c r="CI25" s="587"/>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7"/>
      <c r="DH25" s="587"/>
      <c r="DI25" s="587"/>
      <c r="DJ25" s="587"/>
      <c r="DK25" s="587"/>
      <c r="DL25" s="587"/>
      <c r="DM25" s="587"/>
      <c r="DN25" s="587"/>
      <c r="DO25" s="587"/>
      <c r="DP25" s="587"/>
      <c r="DQ25" s="587"/>
      <c r="DR25" s="587"/>
      <c r="DS25" s="587"/>
      <c r="DT25" s="587"/>
      <c r="DU25" s="587"/>
      <c r="DV25" s="587"/>
      <c r="DW25" s="587"/>
      <c r="DX25" s="587"/>
      <c r="DY25" s="587"/>
      <c r="DZ25" s="588"/>
      <c r="EA25" s="70"/>
      <c r="EB25" s="70"/>
      <c r="EC25" s="70"/>
    </row>
    <row r="26" spans="2:135" ht="14.25" customHeight="1" thickBot="1" x14ac:dyDescent="0.2">
      <c r="B26" s="66"/>
      <c r="C26" s="21"/>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4"/>
      <c r="AF26" s="4"/>
      <c r="AG26" s="4"/>
      <c r="AH26" s="4"/>
      <c r="AI26" s="72"/>
      <c r="AJ26" s="4"/>
      <c r="AK26" s="4"/>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row>
    <row r="27" spans="2:135" ht="14.25" customHeight="1" x14ac:dyDescent="0.15">
      <c r="B27" s="66"/>
      <c r="C27" s="600" t="s">
        <v>9</v>
      </c>
      <c r="D27" s="601"/>
      <c r="E27" s="601"/>
      <c r="F27" s="601"/>
      <c r="G27" s="601"/>
      <c r="H27" s="602"/>
      <c r="I27" s="1062"/>
      <c r="J27" s="1062"/>
      <c r="K27" s="1062"/>
      <c r="L27" s="1062"/>
      <c r="M27" s="644" t="s">
        <v>13</v>
      </c>
      <c r="N27" s="645"/>
      <c r="O27" s="1062"/>
      <c r="P27" s="1062"/>
      <c r="Q27" s="1062"/>
      <c r="R27" s="1062"/>
      <c r="S27" s="644" t="s">
        <v>14</v>
      </c>
      <c r="T27" s="349"/>
      <c r="U27" s="637"/>
      <c r="V27" s="68"/>
      <c r="W27" s="348" t="s">
        <v>74</v>
      </c>
      <c r="X27" s="349"/>
      <c r="Y27" s="349"/>
      <c r="Z27" s="349"/>
      <c r="AA27" s="645"/>
      <c r="AB27" s="1061"/>
      <c r="AC27" s="1062"/>
      <c r="AD27" s="1062"/>
      <c r="AE27" s="1063"/>
      <c r="AF27" s="4"/>
      <c r="AG27" s="4"/>
      <c r="AH27" s="4"/>
      <c r="AI27" s="72"/>
      <c r="AJ27" s="4"/>
      <c r="AK27" s="4"/>
      <c r="AL27" s="70"/>
      <c r="AM27" s="547" t="s">
        <v>137</v>
      </c>
      <c r="AN27" s="581"/>
      <c r="AO27" s="581"/>
      <c r="AP27" s="581"/>
      <c r="AQ27" s="581"/>
      <c r="AR27" s="581"/>
      <c r="AS27" s="581"/>
      <c r="AT27" s="581"/>
      <c r="AU27" s="581"/>
      <c r="AV27" s="581"/>
      <c r="AW27" s="581"/>
      <c r="AX27" s="581"/>
      <c r="AY27" s="581"/>
      <c r="AZ27" s="581"/>
      <c r="BA27" s="581"/>
      <c r="BB27" s="581"/>
      <c r="BC27" s="581"/>
      <c r="BD27" s="581"/>
      <c r="BE27" s="581"/>
      <c r="BF27" s="581"/>
      <c r="BG27" s="581"/>
      <c r="BH27" s="581"/>
      <c r="BI27" s="581"/>
      <c r="BJ27" s="581"/>
      <c r="BK27" s="581"/>
      <c r="BL27" s="581"/>
      <c r="BM27" s="581"/>
      <c r="BN27" s="581"/>
      <c r="BO27" s="581"/>
      <c r="BP27" s="581"/>
      <c r="BQ27" s="581"/>
      <c r="BR27" s="581"/>
      <c r="BS27" s="581"/>
      <c r="BT27" s="581"/>
      <c r="BU27" s="581"/>
      <c r="BV27" s="581"/>
      <c r="BW27" s="581"/>
      <c r="BX27" s="581"/>
      <c r="BY27" s="581"/>
      <c r="BZ27" s="581"/>
      <c r="CA27" s="581"/>
      <c r="CB27" s="581"/>
      <c r="CC27" s="581"/>
      <c r="CD27" s="581"/>
      <c r="CE27" s="581"/>
      <c r="CF27" s="581"/>
      <c r="CG27" s="581"/>
      <c r="CH27" s="581"/>
      <c r="CI27" s="581"/>
      <c r="CJ27" s="581"/>
      <c r="CK27" s="581"/>
      <c r="CL27" s="581"/>
      <c r="CM27" s="581"/>
      <c r="CN27" s="581"/>
      <c r="CO27" s="581"/>
      <c r="CP27" s="581"/>
      <c r="CQ27" s="581"/>
      <c r="CR27" s="581"/>
      <c r="CS27" s="581"/>
      <c r="CT27" s="581"/>
      <c r="CU27" s="581"/>
      <c r="CV27" s="581"/>
      <c r="CW27" s="581"/>
      <c r="CX27" s="581"/>
      <c r="CY27" s="581"/>
      <c r="CZ27" s="581"/>
      <c r="DA27" s="581"/>
      <c r="DB27" s="581"/>
      <c r="DC27" s="581"/>
      <c r="DD27" s="581"/>
      <c r="DE27" s="581"/>
      <c r="DF27" s="581"/>
      <c r="DG27" s="581"/>
      <c r="DH27" s="581"/>
      <c r="DI27" s="581"/>
      <c r="DJ27" s="581"/>
      <c r="DK27" s="581"/>
      <c r="DL27" s="581"/>
      <c r="DM27" s="581"/>
      <c r="DN27" s="581"/>
      <c r="DO27" s="581"/>
      <c r="DP27" s="581"/>
      <c r="DQ27" s="581"/>
      <c r="DR27" s="581"/>
      <c r="DS27" s="581"/>
      <c r="DT27" s="581"/>
      <c r="DU27" s="581"/>
      <c r="DV27" s="581"/>
      <c r="DW27" s="581"/>
      <c r="DX27" s="581"/>
      <c r="DY27" s="581"/>
      <c r="DZ27" s="582"/>
      <c r="EA27" s="70"/>
      <c r="EB27" s="70"/>
      <c r="EC27" s="70"/>
    </row>
    <row r="28" spans="2:135" ht="14.25" customHeight="1" thickBot="1" x14ac:dyDescent="0.2">
      <c r="B28" s="66"/>
      <c r="C28" s="603"/>
      <c r="D28" s="604"/>
      <c r="E28" s="604"/>
      <c r="F28" s="604"/>
      <c r="G28" s="604"/>
      <c r="H28" s="605"/>
      <c r="I28" s="1065"/>
      <c r="J28" s="1065"/>
      <c r="K28" s="1065"/>
      <c r="L28" s="1065"/>
      <c r="M28" s="646"/>
      <c r="N28" s="647"/>
      <c r="O28" s="1065"/>
      <c r="P28" s="1065"/>
      <c r="Q28" s="1065"/>
      <c r="R28" s="1065"/>
      <c r="S28" s="646"/>
      <c r="T28" s="353"/>
      <c r="U28" s="638"/>
      <c r="V28" s="68"/>
      <c r="W28" s="352"/>
      <c r="X28" s="353"/>
      <c r="Y28" s="353"/>
      <c r="Z28" s="353"/>
      <c r="AA28" s="647"/>
      <c r="AB28" s="1064"/>
      <c r="AC28" s="1065"/>
      <c r="AD28" s="1065"/>
      <c r="AE28" s="1066"/>
      <c r="AF28" s="4"/>
      <c r="AG28" s="4"/>
      <c r="AH28" s="4"/>
      <c r="AI28" s="72"/>
      <c r="AJ28" s="4"/>
      <c r="AK28" s="4"/>
      <c r="AL28" s="70"/>
      <c r="AM28" s="583"/>
      <c r="AN28" s="584"/>
      <c r="AO28" s="584"/>
      <c r="AP28" s="584"/>
      <c r="AQ28" s="584"/>
      <c r="AR28" s="584"/>
      <c r="AS28" s="584"/>
      <c r="AT28" s="584"/>
      <c r="AU28" s="584"/>
      <c r="AV28" s="584"/>
      <c r="AW28" s="584"/>
      <c r="AX28" s="584"/>
      <c r="AY28" s="584"/>
      <c r="AZ28" s="584"/>
      <c r="BA28" s="584"/>
      <c r="BB28" s="584"/>
      <c r="BC28" s="584"/>
      <c r="BD28" s="584"/>
      <c r="BE28" s="584"/>
      <c r="BF28" s="584"/>
      <c r="BG28" s="584"/>
      <c r="BH28" s="584"/>
      <c r="BI28" s="584"/>
      <c r="BJ28" s="584"/>
      <c r="BK28" s="584"/>
      <c r="BL28" s="584"/>
      <c r="BM28" s="584"/>
      <c r="BN28" s="584"/>
      <c r="BO28" s="584"/>
      <c r="BP28" s="584"/>
      <c r="BQ28" s="584"/>
      <c r="BR28" s="584"/>
      <c r="BS28" s="584"/>
      <c r="BT28" s="584"/>
      <c r="BU28" s="584"/>
      <c r="BV28" s="584"/>
      <c r="BW28" s="584"/>
      <c r="BX28" s="584"/>
      <c r="BY28" s="584"/>
      <c r="BZ28" s="584"/>
      <c r="CA28" s="584"/>
      <c r="CB28" s="584"/>
      <c r="CC28" s="584"/>
      <c r="CD28" s="584"/>
      <c r="CE28" s="584"/>
      <c r="CF28" s="584"/>
      <c r="CG28" s="584"/>
      <c r="CH28" s="584"/>
      <c r="CI28" s="584"/>
      <c r="CJ28" s="584"/>
      <c r="CK28" s="584"/>
      <c r="CL28" s="584"/>
      <c r="CM28" s="584"/>
      <c r="CN28" s="584"/>
      <c r="CO28" s="584"/>
      <c r="CP28" s="584"/>
      <c r="CQ28" s="584"/>
      <c r="CR28" s="584"/>
      <c r="CS28" s="584"/>
      <c r="CT28" s="584"/>
      <c r="CU28" s="584"/>
      <c r="CV28" s="584"/>
      <c r="CW28" s="584"/>
      <c r="CX28" s="584"/>
      <c r="CY28" s="584"/>
      <c r="CZ28" s="584"/>
      <c r="DA28" s="584"/>
      <c r="DB28" s="584"/>
      <c r="DC28" s="584"/>
      <c r="DD28" s="584"/>
      <c r="DE28" s="584"/>
      <c r="DF28" s="584"/>
      <c r="DG28" s="584"/>
      <c r="DH28" s="584"/>
      <c r="DI28" s="584"/>
      <c r="DJ28" s="584"/>
      <c r="DK28" s="584"/>
      <c r="DL28" s="584"/>
      <c r="DM28" s="584"/>
      <c r="DN28" s="584"/>
      <c r="DO28" s="584"/>
      <c r="DP28" s="584"/>
      <c r="DQ28" s="584"/>
      <c r="DR28" s="584"/>
      <c r="DS28" s="584"/>
      <c r="DT28" s="584"/>
      <c r="DU28" s="584"/>
      <c r="DV28" s="584"/>
      <c r="DW28" s="584"/>
      <c r="DX28" s="584"/>
      <c r="DY28" s="584"/>
      <c r="DZ28" s="585"/>
      <c r="EA28" s="70"/>
      <c r="EB28" s="70"/>
      <c r="EC28" s="70"/>
    </row>
    <row r="29" spans="2:135" ht="14.25" customHeight="1" thickBot="1" x14ac:dyDescent="0.2">
      <c r="B29" s="66"/>
      <c r="C29" s="68"/>
      <c r="D29" s="68"/>
      <c r="E29" s="68"/>
      <c r="F29" s="68"/>
      <c r="G29" s="68"/>
      <c r="H29" s="68"/>
      <c r="I29" s="68"/>
      <c r="J29" s="68"/>
      <c r="K29" s="68"/>
      <c r="L29" s="68"/>
      <c r="M29" s="68"/>
      <c r="N29" s="68"/>
      <c r="O29" s="68"/>
      <c r="P29" s="68"/>
      <c r="Q29" s="68"/>
      <c r="R29" s="4"/>
      <c r="S29" s="68"/>
      <c r="T29" s="68"/>
      <c r="U29" s="68"/>
      <c r="V29" s="68"/>
      <c r="W29" s="68"/>
      <c r="X29" s="68"/>
      <c r="Y29" s="68"/>
      <c r="Z29" s="68"/>
      <c r="AA29" s="68"/>
      <c r="AB29" s="68"/>
      <c r="AC29" s="68"/>
      <c r="AD29" s="68"/>
      <c r="AE29" s="4"/>
      <c r="AF29" s="4"/>
      <c r="AG29" s="4"/>
      <c r="AH29" s="4"/>
      <c r="AI29" s="72"/>
      <c r="AJ29" s="4"/>
      <c r="AK29" s="4"/>
      <c r="AL29" s="70"/>
      <c r="AM29" s="583"/>
      <c r="AN29" s="584"/>
      <c r="AO29" s="584"/>
      <c r="AP29" s="584"/>
      <c r="AQ29" s="584"/>
      <c r="AR29" s="584"/>
      <c r="AS29" s="584"/>
      <c r="AT29" s="584"/>
      <c r="AU29" s="584"/>
      <c r="AV29" s="584"/>
      <c r="AW29" s="584"/>
      <c r="AX29" s="584"/>
      <c r="AY29" s="584"/>
      <c r="AZ29" s="584"/>
      <c r="BA29" s="584"/>
      <c r="BB29" s="584"/>
      <c r="BC29" s="584"/>
      <c r="BD29" s="584"/>
      <c r="BE29" s="584"/>
      <c r="BF29" s="584"/>
      <c r="BG29" s="584"/>
      <c r="BH29" s="584"/>
      <c r="BI29" s="584"/>
      <c r="BJ29" s="584"/>
      <c r="BK29" s="584"/>
      <c r="BL29" s="584"/>
      <c r="BM29" s="584"/>
      <c r="BN29" s="584"/>
      <c r="BO29" s="584"/>
      <c r="BP29" s="584"/>
      <c r="BQ29" s="584"/>
      <c r="BR29" s="584"/>
      <c r="BS29" s="584"/>
      <c r="BT29" s="584"/>
      <c r="BU29" s="584"/>
      <c r="BV29" s="584"/>
      <c r="BW29" s="584"/>
      <c r="BX29" s="584"/>
      <c r="BY29" s="584"/>
      <c r="BZ29" s="584"/>
      <c r="CA29" s="584"/>
      <c r="CB29" s="584"/>
      <c r="CC29" s="584"/>
      <c r="CD29" s="584"/>
      <c r="CE29" s="584"/>
      <c r="CF29" s="584"/>
      <c r="CG29" s="584"/>
      <c r="CH29" s="584"/>
      <c r="CI29" s="584"/>
      <c r="CJ29" s="584"/>
      <c r="CK29" s="584"/>
      <c r="CL29" s="584"/>
      <c r="CM29" s="584"/>
      <c r="CN29" s="584"/>
      <c r="CO29" s="584"/>
      <c r="CP29" s="584"/>
      <c r="CQ29" s="584"/>
      <c r="CR29" s="584"/>
      <c r="CS29" s="584"/>
      <c r="CT29" s="584"/>
      <c r="CU29" s="584"/>
      <c r="CV29" s="584"/>
      <c r="CW29" s="584"/>
      <c r="CX29" s="584"/>
      <c r="CY29" s="584"/>
      <c r="CZ29" s="584"/>
      <c r="DA29" s="584"/>
      <c r="DB29" s="584"/>
      <c r="DC29" s="584"/>
      <c r="DD29" s="584"/>
      <c r="DE29" s="584"/>
      <c r="DF29" s="584"/>
      <c r="DG29" s="584"/>
      <c r="DH29" s="584"/>
      <c r="DI29" s="584"/>
      <c r="DJ29" s="584"/>
      <c r="DK29" s="584"/>
      <c r="DL29" s="584"/>
      <c r="DM29" s="584"/>
      <c r="DN29" s="584"/>
      <c r="DO29" s="584"/>
      <c r="DP29" s="584"/>
      <c r="DQ29" s="584"/>
      <c r="DR29" s="584"/>
      <c r="DS29" s="584"/>
      <c r="DT29" s="584"/>
      <c r="DU29" s="584"/>
      <c r="DV29" s="584"/>
      <c r="DW29" s="584"/>
      <c r="DX29" s="584"/>
      <c r="DY29" s="584"/>
      <c r="DZ29" s="585"/>
      <c r="EA29" s="70"/>
      <c r="EB29" s="70"/>
      <c r="EC29" s="70"/>
    </row>
    <row r="30" spans="2:135" ht="14.25" customHeight="1" x14ac:dyDescent="0.15">
      <c r="B30" s="66"/>
      <c r="C30" s="600" t="s">
        <v>10</v>
      </c>
      <c r="D30" s="601"/>
      <c r="E30" s="601"/>
      <c r="F30" s="601"/>
      <c r="G30" s="601"/>
      <c r="H30" s="602"/>
      <c r="I30" s="1051"/>
      <c r="J30" s="1051"/>
      <c r="K30" s="1051"/>
      <c r="L30" s="1051"/>
      <c r="M30" s="1051"/>
      <c r="N30" s="1051"/>
      <c r="O30" s="1051"/>
      <c r="P30" s="1051"/>
      <c r="Q30" s="1051"/>
      <c r="R30" s="1051"/>
      <c r="S30" s="1051"/>
      <c r="T30" s="1051"/>
      <c r="U30" s="1051"/>
      <c r="V30" s="1051"/>
      <c r="W30" s="1051"/>
      <c r="X30" s="1051"/>
      <c r="Y30" s="1051"/>
      <c r="Z30" s="1051"/>
      <c r="AA30" s="1051"/>
      <c r="AB30" s="1051"/>
      <c r="AC30" s="1052"/>
      <c r="AD30" s="68"/>
      <c r="AE30" s="4"/>
      <c r="AF30" s="4"/>
      <c r="AG30" s="4"/>
      <c r="AH30" s="4"/>
      <c r="AI30" s="72"/>
      <c r="AJ30" s="4"/>
      <c r="AK30" s="4"/>
      <c r="AL30" s="70"/>
      <c r="AM30" s="583"/>
      <c r="AN30" s="584"/>
      <c r="AO30" s="584"/>
      <c r="AP30" s="584"/>
      <c r="AQ30" s="584"/>
      <c r="AR30" s="584"/>
      <c r="AS30" s="584"/>
      <c r="AT30" s="584"/>
      <c r="AU30" s="584"/>
      <c r="AV30" s="584"/>
      <c r="AW30" s="584"/>
      <c r="AX30" s="584"/>
      <c r="AY30" s="584"/>
      <c r="AZ30" s="584"/>
      <c r="BA30" s="584"/>
      <c r="BB30" s="584"/>
      <c r="BC30" s="584"/>
      <c r="BD30" s="584"/>
      <c r="BE30" s="584"/>
      <c r="BF30" s="584"/>
      <c r="BG30" s="584"/>
      <c r="BH30" s="584"/>
      <c r="BI30" s="584"/>
      <c r="BJ30" s="584"/>
      <c r="BK30" s="584"/>
      <c r="BL30" s="584"/>
      <c r="BM30" s="584"/>
      <c r="BN30" s="584"/>
      <c r="BO30" s="584"/>
      <c r="BP30" s="584"/>
      <c r="BQ30" s="584"/>
      <c r="BR30" s="584"/>
      <c r="BS30" s="584"/>
      <c r="BT30" s="584"/>
      <c r="BU30" s="584"/>
      <c r="BV30" s="584"/>
      <c r="BW30" s="584"/>
      <c r="BX30" s="584"/>
      <c r="BY30" s="584"/>
      <c r="BZ30" s="584"/>
      <c r="CA30" s="584"/>
      <c r="CB30" s="584"/>
      <c r="CC30" s="584"/>
      <c r="CD30" s="584"/>
      <c r="CE30" s="584"/>
      <c r="CF30" s="584"/>
      <c r="CG30" s="584"/>
      <c r="CH30" s="584"/>
      <c r="CI30" s="584"/>
      <c r="CJ30" s="584"/>
      <c r="CK30" s="584"/>
      <c r="CL30" s="584"/>
      <c r="CM30" s="584"/>
      <c r="CN30" s="584"/>
      <c r="CO30" s="584"/>
      <c r="CP30" s="584"/>
      <c r="CQ30" s="584"/>
      <c r="CR30" s="584"/>
      <c r="CS30" s="584"/>
      <c r="CT30" s="584"/>
      <c r="CU30" s="584"/>
      <c r="CV30" s="584"/>
      <c r="CW30" s="584"/>
      <c r="CX30" s="584"/>
      <c r="CY30" s="584"/>
      <c r="CZ30" s="584"/>
      <c r="DA30" s="584"/>
      <c r="DB30" s="584"/>
      <c r="DC30" s="584"/>
      <c r="DD30" s="584"/>
      <c r="DE30" s="584"/>
      <c r="DF30" s="584"/>
      <c r="DG30" s="584"/>
      <c r="DH30" s="584"/>
      <c r="DI30" s="584"/>
      <c r="DJ30" s="584"/>
      <c r="DK30" s="584"/>
      <c r="DL30" s="584"/>
      <c r="DM30" s="584"/>
      <c r="DN30" s="584"/>
      <c r="DO30" s="584"/>
      <c r="DP30" s="584"/>
      <c r="DQ30" s="584"/>
      <c r="DR30" s="584"/>
      <c r="DS30" s="584"/>
      <c r="DT30" s="584"/>
      <c r="DU30" s="584"/>
      <c r="DV30" s="584"/>
      <c r="DW30" s="584"/>
      <c r="DX30" s="584"/>
      <c r="DY30" s="584"/>
      <c r="DZ30" s="585"/>
      <c r="EA30" s="70"/>
      <c r="EB30" s="70"/>
      <c r="EC30" s="70"/>
    </row>
    <row r="31" spans="2:135" ht="14.25" customHeight="1" x14ac:dyDescent="0.15">
      <c r="B31" s="66"/>
      <c r="C31" s="639"/>
      <c r="D31" s="640"/>
      <c r="E31" s="640"/>
      <c r="F31" s="640"/>
      <c r="G31" s="640"/>
      <c r="H31" s="641"/>
      <c r="I31" s="1067"/>
      <c r="J31" s="1067"/>
      <c r="K31" s="1067"/>
      <c r="L31" s="1067"/>
      <c r="M31" s="1067"/>
      <c r="N31" s="1067"/>
      <c r="O31" s="1067"/>
      <c r="P31" s="1067"/>
      <c r="Q31" s="1067"/>
      <c r="R31" s="1067"/>
      <c r="S31" s="1067"/>
      <c r="T31" s="1067"/>
      <c r="U31" s="1067"/>
      <c r="V31" s="1067"/>
      <c r="W31" s="1067"/>
      <c r="X31" s="1067"/>
      <c r="Y31" s="1067"/>
      <c r="Z31" s="1067"/>
      <c r="AA31" s="1067"/>
      <c r="AB31" s="1067"/>
      <c r="AC31" s="1068"/>
      <c r="AD31" s="68"/>
      <c r="AE31" s="4"/>
      <c r="AF31" s="4"/>
      <c r="AG31" s="4"/>
      <c r="AH31" s="4"/>
      <c r="AI31" s="72"/>
      <c r="AJ31" s="4"/>
      <c r="AK31" s="4"/>
      <c r="AL31" s="70"/>
      <c r="AM31" s="583"/>
      <c r="AN31" s="584"/>
      <c r="AO31" s="584"/>
      <c r="AP31" s="584"/>
      <c r="AQ31" s="584"/>
      <c r="AR31" s="584"/>
      <c r="AS31" s="584"/>
      <c r="AT31" s="584"/>
      <c r="AU31" s="584"/>
      <c r="AV31" s="584"/>
      <c r="AW31" s="584"/>
      <c r="AX31" s="584"/>
      <c r="AY31" s="584"/>
      <c r="AZ31" s="584"/>
      <c r="BA31" s="584"/>
      <c r="BB31" s="584"/>
      <c r="BC31" s="584"/>
      <c r="BD31" s="584"/>
      <c r="BE31" s="584"/>
      <c r="BF31" s="584"/>
      <c r="BG31" s="584"/>
      <c r="BH31" s="584"/>
      <c r="BI31" s="584"/>
      <c r="BJ31" s="584"/>
      <c r="BK31" s="584"/>
      <c r="BL31" s="584"/>
      <c r="BM31" s="584"/>
      <c r="BN31" s="584"/>
      <c r="BO31" s="584"/>
      <c r="BP31" s="584"/>
      <c r="BQ31" s="584"/>
      <c r="BR31" s="584"/>
      <c r="BS31" s="584"/>
      <c r="BT31" s="584"/>
      <c r="BU31" s="584"/>
      <c r="BV31" s="584"/>
      <c r="BW31" s="584"/>
      <c r="BX31" s="584"/>
      <c r="BY31" s="584"/>
      <c r="BZ31" s="584"/>
      <c r="CA31" s="584"/>
      <c r="CB31" s="584"/>
      <c r="CC31" s="584"/>
      <c r="CD31" s="584"/>
      <c r="CE31" s="584"/>
      <c r="CF31" s="584"/>
      <c r="CG31" s="584"/>
      <c r="CH31" s="584"/>
      <c r="CI31" s="584"/>
      <c r="CJ31" s="584"/>
      <c r="CK31" s="584"/>
      <c r="CL31" s="584"/>
      <c r="CM31" s="584"/>
      <c r="CN31" s="584"/>
      <c r="CO31" s="584"/>
      <c r="CP31" s="584"/>
      <c r="CQ31" s="584"/>
      <c r="CR31" s="584"/>
      <c r="CS31" s="584"/>
      <c r="CT31" s="584"/>
      <c r="CU31" s="584"/>
      <c r="CV31" s="584"/>
      <c r="CW31" s="584"/>
      <c r="CX31" s="584"/>
      <c r="CY31" s="584"/>
      <c r="CZ31" s="584"/>
      <c r="DA31" s="584"/>
      <c r="DB31" s="584"/>
      <c r="DC31" s="584"/>
      <c r="DD31" s="584"/>
      <c r="DE31" s="584"/>
      <c r="DF31" s="584"/>
      <c r="DG31" s="584"/>
      <c r="DH31" s="584"/>
      <c r="DI31" s="584"/>
      <c r="DJ31" s="584"/>
      <c r="DK31" s="584"/>
      <c r="DL31" s="584"/>
      <c r="DM31" s="584"/>
      <c r="DN31" s="584"/>
      <c r="DO31" s="584"/>
      <c r="DP31" s="584"/>
      <c r="DQ31" s="584"/>
      <c r="DR31" s="584"/>
      <c r="DS31" s="584"/>
      <c r="DT31" s="584"/>
      <c r="DU31" s="584"/>
      <c r="DV31" s="584"/>
      <c r="DW31" s="584"/>
      <c r="DX31" s="584"/>
      <c r="DY31" s="584"/>
      <c r="DZ31" s="585"/>
      <c r="EA31" s="70"/>
      <c r="EB31" s="70"/>
      <c r="EC31" s="70"/>
    </row>
    <row r="32" spans="2:135" ht="14.25" customHeight="1" x14ac:dyDescent="0.15">
      <c r="B32" s="66"/>
      <c r="C32" s="624" t="s">
        <v>11</v>
      </c>
      <c r="D32" s="625"/>
      <c r="E32" s="625"/>
      <c r="F32" s="625"/>
      <c r="G32" s="625"/>
      <c r="H32" s="626"/>
      <c r="I32" s="1069"/>
      <c r="J32" s="1069"/>
      <c r="K32" s="1069"/>
      <c r="L32" s="1069"/>
      <c r="M32" s="1069"/>
      <c r="N32" s="1069"/>
      <c r="O32" s="1069"/>
      <c r="P32" s="1069"/>
      <c r="Q32" s="1069"/>
      <c r="R32" s="1069"/>
      <c r="S32" s="1069"/>
      <c r="T32" s="1069"/>
      <c r="U32" s="1069"/>
      <c r="V32" s="1069"/>
      <c r="W32" s="1069"/>
      <c r="X32" s="1069"/>
      <c r="Y32" s="1069"/>
      <c r="Z32" s="1069"/>
      <c r="AA32" s="1069"/>
      <c r="AB32" s="1069"/>
      <c r="AC32" s="1070"/>
      <c r="AD32" s="68"/>
      <c r="AE32" s="68"/>
      <c r="AF32" s="68"/>
      <c r="AG32" s="68"/>
      <c r="AH32" s="68"/>
      <c r="AI32" s="71"/>
      <c r="AJ32" s="68"/>
      <c r="AK32" s="21"/>
      <c r="AL32" s="70"/>
      <c r="AM32" s="583"/>
      <c r="AN32" s="584"/>
      <c r="AO32" s="584"/>
      <c r="AP32" s="584"/>
      <c r="AQ32" s="584"/>
      <c r="AR32" s="584"/>
      <c r="AS32" s="584"/>
      <c r="AT32" s="584"/>
      <c r="AU32" s="584"/>
      <c r="AV32" s="584"/>
      <c r="AW32" s="584"/>
      <c r="AX32" s="584"/>
      <c r="AY32" s="584"/>
      <c r="AZ32" s="584"/>
      <c r="BA32" s="584"/>
      <c r="BB32" s="584"/>
      <c r="BC32" s="584"/>
      <c r="BD32" s="584"/>
      <c r="BE32" s="584"/>
      <c r="BF32" s="584"/>
      <c r="BG32" s="584"/>
      <c r="BH32" s="584"/>
      <c r="BI32" s="584"/>
      <c r="BJ32" s="584"/>
      <c r="BK32" s="584"/>
      <c r="BL32" s="584"/>
      <c r="BM32" s="584"/>
      <c r="BN32" s="584"/>
      <c r="BO32" s="584"/>
      <c r="BP32" s="584"/>
      <c r="BQ32" s="584"/>
      <c r="BR32" s="584"/>
      <c r="BS32" s="584"/>
      <c r="BT32" s="584"/>
      <c r="BU32" s="584"/>
      <c r="BV32" s="584"/>
      <c r="BW32" s="584"/>
      <c r="BX32" s="584"/>
      <c r="BY32" s="584"/>
      <c r="BZ32" s="584"/>
      <c r="CA32" s="584"/>
      <c r="CB32" s="584"/>
      <c r="CC32" s="584"/>
      <c r="CD32" s="584"/>
      <c r="CE32" s="584"/>
      <c r="CF32" s="584"/>
      <c r="CG32" s="584"/>
      <c r="CH32" s="584"/>
      <c r="CI32" s="584"/>
      <c r="CJ32" s="584"/>
      <c r="CK32" s="584"/>
      <c r="CL32" s="584"/>
      <c r="CM32" s="584"/>
      <c r="CN32" s="584"/>
      <c r="CO32" s="584"/>
      <c r="CP32" s="584"/>
      <c r="CQ32" s="584"/>
      <c r="CR32" s="584"/>
      <c r="CS32" s="584"/>
      <c r="CT32" s="584"/>
      <c r="CU32" s="584"/>
      <c r="CV32" s="584"/>
      <c r="CW32" s="584"/>
      <c r="CX32" s="584"/>
      <c r="CY32" s="584"/>
      <c r="CZ32" s="584"/>
      <c r="DA32" s="584"/>
      <c r="DB32" s="584"/>
      <c r="DC32" s="584"/>
      <c r="DD32" s="584"/>
      <c r="DE32" s="584"/>
      <c r="DF32" s="584"/>
      <c r="DG32" s="584"/>
      <c r="DH32" s="584"/>
      <c r="DI32" s="584"/>
      <c r="DJ32" s="584"/>
      <c r="DK32" s="584"/>
      <c r="DL32" s="584"/>
      <c r="DM32" s="584"/>
      <c r="DN32" s="584"/>
      <c r="DO32" s="584"/>
      <c r="DP32" s="584"/>
      <c r="DQ32" s="584"/>
      <c r="DR32" s="584"/>
      <c r="DS32" s="584"/>
      <c r="DT32" s="584"/>
      <c r="DU32" s="584"/>
      <c r="DV32" s="584"/>
      <c r="DW32" s="584"/>
      <c r="DX32" s="584"/>
      <c r="DY32" s="584"/>
      <c r="DZ32" s="585"/>
      <c r="EA32" s="70"/>
      <c r="EB32" s="70"/>
      <c r="EC32" s="70"/>
    </row>
    <row r="33" spans="2:149" ht="14.25" customHeight="1" thickBot="1" x14ac:dyDescent="0.2">
      <c r="B33" s="66"/>
      <c r="C33" s="603"/>
      <c r="D33" s="604"/>
      <c r="E33" s="604"/>
      <c r="F33" s="604"/>
      <c r="G33" s="604"/>
      <c r="H33" s="605"/>
      <c r="I33" s="1054"/>
      <c r="J33" s="1054"/>
      <c r="K33" s="1054"/>
      <c r="L33" s="1054"/>
      <c r="M33" s="1054"/>
      <c r="N33" s="1054"/>
      <c r="O33" s="1054"/>
      <c r="P33" s="1054"/>
      <c r="Q33" s="1054"/>
      <c r="R33" s="1054"/>
      <c r="S33" s="1054"/>
      <c r="T33" s="1054"/>
      <c r="U33" s="1054"/>
      <c r="V33" s="1054"/>
      <c r="W33" s="1054"/>
      <c r="X33" s="1054"/>
      <c r="Y33" s="1054"/>
      <c r="Z33" s="1054"/>
      <c r="AA33" s="1054"/>
      <c r="AB33" s="1054"/>
      <c r="AC33" s="1055"/>
      <c r="AD33" s="68"/>
      <c r="AE33" s="78"/>
      <c r="AF33" s="4"/>
      <c r="AG33" s="4"/>
      <c r="AH33" s="4"/>
      <c r="AI33" s="72"/>
      <c r="AJ33" s="4"/>
      <c r="AK33" s="4"/>
      <c r="AL33" s="70"/>
      <c r="AM33" s="583"/>
      <c r="AN33" s="584"/>
      <c r="AO33" s="584"/>
      <c r="AP33" s="584"/>
      <c r="AQ33" s="584"/>
      <c r="AR33" s="584"/>
      <c r="AS33" s="584"/>
      <c r="AT33" s="584"/>
      <c r="AU33" s="584"/>
      <c r="AV33" s="584"/>
      <c r="AW33" s="584"/>
      <c r="AX33" s="584"/>
      <c r="AY33" s="584"/>
      <c r="AZ33" s="584"/>
      <c r="BA33" s="584"/>
      <c r="BB33" s="584"/>
      <c r="BC33" s="584"/>
      <c r="BD33" s="584"/>
      <c r="BE33" s="584"/>
      <c r="BF33" s="584"/>
      <c r="BG33" s="584"/>
      <c r="BH33" s="584"/>
      <c r="BI33" s="584"/>
      <c r="BJ33" s="584"/>
      <c r="BK33" s="584"/>
      <c r="BL33" s="584"/>
      <c r="BM33" s="584"/>
      <c r="BN33" s="584"/>
      <c r="BO33" s="584"/>
      <c r="BP33" s="584"/>
      <c r="BQ33" s="584"/>
      <c r="BR33" s="584"/>
      <c r="BS33" s="584"/>
      <c r="BT33" s="584"/>
      <c r="BU33" s="584"/>
      <c r="BV33" s="584"/>
      <c r="BW33" s="584"/>
      <c r="BX33" s="584"/>
      <c r="BY33" s="584"/>
      <c r="BZ33" s="584"/>
      <c r="CA33" s="584"/>
      <c r="CB33" s="584"/>
      <c r="CC33" s="584"/>
      <c r="CD33" s="584"/>
      <c r="CE33" s="584"/>
      <c r="CF33" s="584"/>
      <c r="CG33" s="584"/>
      <c r="CH33" s="584"/>
      <c r="CI33" s="584"/>
      <c r="CJ33" s="584"/>
      <c r="CK33" s="584"/>
      <c r="CL33" s="584"/>
      <c r="CM33" s="584"/>
      <c r="CN33" s="584"/>
      <c r="CO33" s="584"/>
      <c r="CP33" s="584"/>
      <c r="CQ33" s="584"/>
      <c r="CR33" s="584"/>
      <c r="CS33" s="584"/>
      <c r="CT33" s="584"/>
      <c r="CU33" s="584"/>
      <c r="CV33" s="584"/>
      <c r="CW33" s="584"/>
      <c r="CX33" s="584"/>
      <c r="CY33" s="584"/>
      <c r="CZ33" s="584"/>
      <c r="DA33" s="584"/>
      <c r="DB33" s="584"/>
      <c r="DC33" s="584"/>
      <c r="DD33" s="584"/>
      <c r="DE33" s="584"/>
      <c r="DF33" s="584"/>
      <c r="DG33" s="584"/>
      <c r="DH33" s="584"/>
      <c r="DI33" s="584"/>
      <c r="DJ33" s="584"/>
      <c r="DK33" s="584"/>
      <c r="DL33" s="584"/>
      <c r="DM33" s="584"/>
      <c r="DN33" s="584"/>
      <c r="DO33" s="584"/>
      <c r="DP33" s="584"/>
      <c r="DQ33" s="584"/>
      <c r="DR33" s="584"/>
      <c r="DS33" s="584"/>
      <c r="DT33" s="584"/>
      <c r="DU33" s="584"/>
      <c r="DV33" s="584"/>
      <c r="DW33" s="584"/>
      <c r="DX33" s="584"/>
      <c r="DY33" s="584"/>
      <c r="DZ33" s="585"/>
      <c r="EA33" s="70"/>
      <c r="EB33" s="70"/>
      <c r="EC33" s="70"/>
    </row>
    <row r="34" spans="2:149" ht="14.25" customHeight="1" x14ac:dyDescent="0.15">
      <c r="B34" s="66"/>
      <c r="C34" s="624" t="s">
        <v>12</v>
      </c>
      <c r="D34" s="625"/>
      <c r="E34" s="625"/>
      <c r="F34" s="625"/>
      <c r="G34" s="625"/>
      <c r="H34" s="625"/>
      <c r="I34" s="1071"/>
      <c r="J34" s="1072"/>
      <c r="K34" s="1072"/>
      <c r="L34" s="1073"/>
      <c r="M34" s="68"/>
      <c r="N34" s="68"/>
      <c r="O34" s="68"/>
      <c r="P34" s="68"/>
      <c r="Q34" s="68"/>
      <c r="R34" s="68"/>
      <c r="S34" s="68"/>
      <c r="T34" s="68"/>
      <c r="U34" s="68"/>
      <c r="V34" s="68"/>
      <c r="W34" s="68"/>
      <c r="X34" s="68"/>
      <c r="Y34" s="68"/>
      <c r="Z34" s="68"/>
      <c r="AA34" s="68"/>
      <c r="AB34" s="68"/>
      <c r="AC34" s="68"/>
      <c r="AD34" s="68"/>
      <c r="AE34" s="4"/>
      <c r="AF34" s="4"/>
      <c r="AG34" s="4"/>
      <c r="AH34" s="4"/>
      <c r="AI34" s="72"/>
      <c r="AJ34" s="4"/>
      <c r="AK34" s="4"/>
      <c r="AL34" s="70"/>
      <c r="AM34" s="583"/>
      <c r="AN34" s="584"/>
      <c r="AO34" s="584"/>
      <c r="AP34" s="584"/>
      <c r="AQ34" s="584"/>
      <c r="AR34" s="584"/>
      <c r="AS34" s="584"/>
      <c r="AT34" s="584"/>
      <c r="AU34" s="584"/>
      <c r="AV34" s="584"/>
      <c r="AW34" s="584"/>
      <c r="AX34" s="584"/>
      <c r="AY34" s="584"/>
      <c r="AZ34" s="584"/>
      <c r="BA34" s="584"/>
      <c r="BB34" s="584"/>
      <c r="BC34" s="584"/>
      <c r="BD34" s="584"/>
      <c r="BE34" s="584"/>
      <c r="BF34" s="584"/>
      <c r="BG34" s="584"/>
      <c r="BH34" s="584"/>
      <c r="BI34" s="584"/>
      <c r="BJ34" s="584"/>
      <c r="BK34" s="584"/>
      <c r="BL34" s="584"/>
      <c r="BM34" s="584"/>
      <c r="BN34" s="584"/>
      <c r="BO34" s="584"/>
      <c r="BP34" s="584"/>
      <c r="BQ34" s="584"/>
      <c r="BR34" s="584"/>
      <c r="BS34" s="584"/>
      <c r="BT34" s="584"/>
      <c r="BU34" s="584"/>
      <c r="BV34" s="584"/>
      <c r="BW34" s="584"/>
      <c r="BX34" s="584"/>
      <c r="BY34" s="584"/>
      <c r="BZ34" s="584"/>
      <c r="CA34" s="584"/>
      <c r="CB34" s="584"/>
      <c r="CC34" s="584"/>
      <c r="CD34" s="584"/>
      <c r="CE34" s="584"/>
      <c r="CF34" s="584"/>
      <c r="CG34" s="584"/>
      <c r="CH34" s="584"/>
      <c r="CI34" s="584"/>
      <c r="CJ34" s="584"/>
      <c r="CK34" s="584"/>
      <c r="CL34" s="584"/>
      <c r="CM34" s="584"/>
      <c r="CN34" s="584"/>
      <c r="CO34" s="584"/>
      <c r="CP34" s="584"/>
      <c r="CQ34" s="584"/>
      <c r="CR34" s="584"/>
      <c r="CS34" s="584"/>
      <c r="CT34" s="584"/>
      <c r="CU34" s="584"/>
      <c r="CV34" s="584"/>
      <c r="CW34" s="584"/>
      <c r="CX34" s="584"/>
      <c r="CY34" s="584"/>
      <c r="CZ34" s="584"/>
      <c r="DA34" s="584"/>
      <c r="DB34" s="584"/>
      <c r="DC34" s="584"/>
      <c r="DD34" s="584"/>
      <c r="DE34" s="584"/>
      <c r="DF34" s="584"/>
      <c r="DG34" s="584"/>
      <c r="DH34" s="584"/>
      <c r="DI34" s="584"/>
      <c r="DJ34" s="584"/>
      <c r="DK34" s="584"/>
      <c r="DL34" s="584"/>
      <c r="DM34" s="584"/>
      <c r="DN34" s="584"/>
      <c r="DO34" s="584"/>
      <c r="DP34" s="584"/>
      <c r="DQ34" s="584"/>
      <c r="DR34" s="584"/>
      <c r="DS34" s="584"/>
      <c r="DT34" s="584"/>
      <c r="DU34" s="584"/>
      <c r="DV34" s="584"/>
      <c r="DW34" s="584"/>
      <c r="DX34" s="584"/>
      <c r="DY34" s="584"/>
      <c r="DZ34" s="585"/>
      <c r="EA34" s="70"/>
      <c r="EB34" s="70"/>
      <c r="EC34" s="70"/>
    </row>
    <row r="35" spans="2:149" ht="14.25" customHeight="1" thickBot="1" x14ac:dyDescent="0.2">
      <c r="B35" s="66"/>
      <c r="C35" s="603"/>
      <c r="D35" s="604"/>
      <c r="E35" s="604"/>
      <c r="F35" s="604"/>
      <c r="G35" s="604"/>
      <c r="H35" s="604"/>
      <c r="I35" s="1074"/>
      <c r="J35" s="1075"/>
      <c r="K35" s="1075"/>
      <c r="L35" s="1076"/>
      <c r="M35" s="68"/>
      <c r="N35" s="68"/>
      <c r="O35" s="68"/>
      <c r="P35" s="68"/>
      <c r="Q35" s="68"/>
      <c r="R35" s="68"/>
      <c r="S35" s="68"/>
      <c r="T35" s="68"/>
      <c r="U35" s="68"/>
      <c r="V35" s="68"/>
      <c r="W35" s="68"/>
      <c r="X35" s="68"/>
      <c r="Y35" s="68"/>
      <c r="Z35" s="68"/>
      <c r="AA35" s="68"/>
      <c r="AB35" s="68"/>
      <c r="AC35" s="68"/>
      <c r="AD35" s="68"/>
      <c r="AE35" s="4"/>
      <c r="AF35" s="4"/>
      <c r="AG35" s="4"/>
      <c r="AH35" s="4"/>
      <c r="AI35" s="72"/>
      <c r="AJ35" s="4"/>
      <c r="AK35" s="4"/>
      <c r="AL35" s="70"/>
      <c r="AM35" s="583"/>
      <c r="AN35" s="584"/>
      <c r="AO35" s="584"/>
      <c r="AP35" s="584"/>
      <c r="AQ35" s="584"/>
      <c r="AR35" s="584"/>
      <c r="AS35" s="584"/>
      <c r="AT35" s="584"/>
      <c r="AU35" s="584"/>
      <c r="AV35" s="584"/>
      <c r="AW35" s="584"/>
      <c r="AX35" s="584"/>
      <c r="AY35" s="584"/>
      <c r="AZ35" s="584"/>
      <c r="BA35" s="584"/>
      <c r="BB35" s="584"/>
      <c r="BC35" s="584"/>
      <c r="BD35" s="584"/>
      <c r="BE35" s="584"/>
      <c r="BF35" s="584"/>
      <c r="BG35" s="584"/>
      <c r="BH35" s="584"/>
      <c r="BI35" s="584"/>
      <c r="BJ35" s="584"/>
      <c r="BK35" s="584"/>
      <c r="BL35" s="584"/>
      <c r="BM35" s="584"/>
      <c r="BN35" s="584"/>
      <c r="BO35" s="584"/>
      <c r="BP35" s="584"/>
      <c r="BQ35" s="584"/>
      <c r="BR35" s="584"/>
      <c r="BS35" s="584"/>
      <c r="BT35" s="584"/>
      <c r="BU35" s="584"/>
      <c r="BV35" s="584"/>
      <c r="BW35" s="584"/>
      <c r="BX35" s="584"/>
      <c r="BY35" s="584"/>
      <c r="BZ35" s="584"/>
      <c r="CA35" s="584"/>
      <c r="CB35" s="584"/>
      <c r="CC35" s="584"/>
      <c r="CD35" s="584"/>
      <c r="CE35" s="584"/>
      <c r="CF35" s="584"/>
      <c r="CG35" s="584"/>
      <c r="CH35" s="584"/>
      <c r="CI35" s="584"/>
      <c r="CJ35" s="584"/>
      <c r="CK35" s="584"/>
      <c r="CL35" s="584"/>
      <c r="CM35" s="584"/>
      <c r="CN35" s="584"/>
      <c r="CO35" s="584"/>
      <c r="CP35" s="584"/>
      <c r="CQ35" s="584"/>
      <c r="CR35" s="584"/>
      <c r="CS35" s="584"/>
      <c r="CT35" s="584"/>
      <c r="CU35" s="584"/>
      <c r="CV35" s="584"/>
      <c r="CW35" s="584"/>
      <c r="CX35" s="584"/>
      <c r="CY35" s="584"/>
      <c r="CZ35" s="584"/>
      <c r="DA35" s="584"/>
      <c r="DB35" s="584"/>
      <c r="DC35" s="584"/>
      <c r="DD35" s="584"/>
      <c r="DE35" s="584"/>
      <c r="DF35" s="584"/>
      <c r="DG35" s="584"/>
      <c r="DH35" s="584"/>
      <c r="DI35" s="584"/>
      <c r="DJ35" s="584"/>
      <c r="DK35" s="584"/>
      <c r="DL35" s="584"/>
      <c r="DM35" s="584"/>
      <c r="DN35" s="584"/>
      <c r="DO35" s="584"/>
      <c r="DP35" s="584"/>
      <c r="DQ35" s="584"/>
      <c r="DR35" s="584"/>
      <c r="DS35" s="584"/>
      <c r="DT35" s="584"/>
      <c r="DU35" s="584"/>
      <c r="DV35" s="584"/>
      <c r="DW35" s="584"/>
      <c r="DX35" s="584"/>
      <c r="DY35" s="584"/>
      <c r="DZ35" s="585"/>
      <c r="EA35" s="70"/>
      <c r="EB35" s="70"/>
      <c r="EC35" s="70"/>
    </row>
    <row r="36" spans="2:149" ht="14.25" customHeight="1" x14ac:dyDescent="0.15">
      <c r="B36" s="66"/>
      <c r="C36" s="4"/>
      <c r="D36" s="4"/>
      <c r="E36" s="4"/>
      <c r="F36" s="4"/>
      <c r="G36" s="4"/>
      <c r="H36" s="4"/>
      <c r="I36" s="4"/>
      <c r="J36" s="4"/>
      <c r="K36" s="4"/>
      <c r="L36" s="4"/>
      <c r="M36" s="4"/>
      <c r="N36" s="4"/>
      <c r="O36" s="21"/>
      <c r="P36" s="21"/>
      <c r="Q36" s="21"/>
      <c r="R36" s="21"/>
      <c r="S36" s="21"/>
      <c r="T36" s="21"/>
      <c r="U36" s="21"/>
      <c r="V36" s="21"/>
      <c r="W36" s="21"/>
      <c r="X36" s="21"/>
      <c r="Y36" s="21"/>
      <c r="Z36" s="21"/>
      <c r="AA36" s="4"/>
      <c r="AB36" s="4"/>
      <c r="AC36" s="4"/>
      <c r="AD36" s="4"/>
      <c r="AE36" s="4"/>
      <c r="AF36" s="4"/>
      <c r="AG36" s="4"/>
      <c r="AH36" s="4"/>
      <c r="AI36" s="72"/>
      <c r="AJ36" s="4"/>
      <c r="AK36" s="4"/>
      <c r="AL36" s="79"/>
      <c r="AM36" s="583"/>
      <c r="AN36" s="584"/>
      <c r="AO36" s="584"/>
      <c r="AP36" s="584"/>
      <c r="AQ36" s="584"/>
      <c r="AR36" s="584"/>
      <c r="AS36" s="584"/>
      <c r="AT36" s="584"/>
      <c r="AU36" s="584"/>
      <c r="AV36" s="584"/>
      <c r="AW36" s="584"/>
      <c r="AX36" s="584"/>
      <c r="AY36" s="584"/>
      <c r="AZ36" s="584"/>
      <c r="BA36" s="584"/>
      <c r="BB36" s="584"/>
      <c r="BC36" s="584"/>
      <c r="BD36" s="584"/>
      <c r="BE36" s="584"/>
      <c r="BF36" s="584"/>
      <c r="BG36" s="584"/>
      <c r="BH36" s="584"/>
      <c r="BI36" s="584"/>
      <c r="BJ36" s="584"/>
      <c r="BK36" s="584"/>
      <c r="BL36" s="584"/>
      <c r="BM36" s="584"/>
      <c r="BN36" s="584"/>
      <c r="BO36" s="584"/>
      <c r="BP36" s="584"/>
      <c r="BQ36" s="584"/>
      <c r="BR36" s="584"/>
      <c r="BS36" s="584"/>
      <c r="BT36" s="584"/>
      <c r="BU36" s="584"/>
      <c r="BV36" s="584"/>
      <c r="BW36" s="584"/>
      <c r="BX36" s="584"/>
      <c r="BY36" s="584"/>
      <c r="BZ36" s="584"/>
      <c r="CA36" s="584"/>
      <c r="CB36" s="584"/>
      <c r="CC36" s="584"/>
      <c r="CD36" s="584"/>
      <c r="CE36" s="584"/>
      <c r="CF36" s="584"/>
      <c r="CG36" s="584"/>
      <c r="CH36" s="584"/>
      <c r="CI36" s="584"/>
      <c r="CJ36" s="584"/>
      <c r="CK36" s="584"/>
      <c r="CL36" s="584"/>
      <c r="CM36" s="584"/>
      <c r="CN36" s="584"/>
      <c r="CO36" s="584"/>
      <c r="CP36" s="584"/>
      <c r="CQ36" s="584"/>
      <c r="CR36" s="584"/>
      <c r="CS36" s="584"/>
      <c r="CT36" s="584"/>
      <c r="CU36" s="584"/>
      <c r="CV36" s="584"/>
      <c r="CW36" s="584"/>
      <c r="CX36" s="584"/>
      <c r="CY36" s="584"/>
      <c r="CZ36" s="584"/>
      <c r="DA36" s="584"/>
      <c r="DB36" s="584"/>
      <c r="DC36" s="584"/>
      <c r="DD36" s="584"/>
      <c r="DE36" s="584"/>
      <c r="DF36" s="584"/>
      <c r="DG36" s="584"/>
      <c r="DH36" s="584"/>
      <c r="DI36" s="584"/>
      <c r="DJ36" s="584"/>
      <c r="DK36" s="584"/>
      <c r="DL36" s="584"/>
      <c r="DM36" s="584"/>
      <c r="DN36" s="584"/>
      <c r="DO36" s="584"/>
      <c r="DP36" s="584"/>
      <c r="DQ36" s="584"/>
      <c r="DR36" s="584"/>
      <c r="DS36" s="584"/>
      <c r="DT36" s="584"/>
      <c r="DU36" s="584"/>
      <c r="DV36" s="584"/>
      <c r="DW36" s="584"/>
      <c r="DX36" s="584"/>
      <c r="DY36" s="584"/>
      <c r="DZ36" s="585"/>
      <c r="EA36" s="79"/>
      <c r="EB36" s="79"/>
      <c r="EC36" s="79"/>
    </row>
    <row r="37" spans="2:149" ht="14.25" customHeight="1" thickBot="1" x14ac:dyDescent="0.2">
      <c r="B37" s="66"/>
      <c r="C37" s="675" t="s">
        <v>78</v>
      </c>
      <c r="D37" s="675"/>
      <c r="E37" s="675"/>
      <c r="F37" s="675"/>
      <c r="G37" s="675"/>
      <c r="H37" s="675"/>
      <c r="I37" s="675"/>
      <c r="J37" s="675"/>
      <c r="K37" s="675"/>
      <c r="L37" s="675"/>
      <c r="M37" s="675"/>
      <c r="N37" s="675"/>
      <c r="O37" s="675"/>
      <c r="P37" s="675"/>
      <c r="Q37" s="675"/>
      <c r="R37" s="675"/>
      <c r="S37" s="675"/>
      <c r="T37" s="675"/>
      <c r="U37" s="675"/>
      <c r="V37" s="675"/>
      <c r="W37" s="675"/>
      <c r="X37" s="675"/>
      <c r="Y37" s="675"/>
      <c r="Z37" s="675"/>
      <c r="AA37" s="675"/>
      <c r="AB37" s="675"/>
      <c r="AC37" s="675"/>
      <c r="AD37" s="675"/>
      <c r="AE37" s="675"/>
      <c r="AF37" s="675"/>
      <c r="AG37" s="675"/>
      <c r="AH37" s="675"/>
      <c r="AI37" s="72"/>
      <c r="AJ37" s="4"/>
      <c r="AK37" s="4"/>
      <c r="AL37" s="79"/>
      <c r="AM37" s="586"/>
      <c r="AN37" s="587"/>
      <c r="AO37" s="587"/>
      <c r="AP37" s="587"/>
      <c r="AQ37" s="587"/>
      <c r="AR37" s="587"/>
      <c r="AS37" s="587"/>
      <c r="AT37" s="587"/>
      <c r="AU37" s="587"/>
      <c r="AV37" s="587"/>
      <c r="AW37" s="587"/>
      <c r="AX37" s="587"/>
      <c r="AY37" s="587"/>
      <c r="AZ37" s="587"/>
      <c r="BA37" s="587"/>
      <c r="BB37" s="587"/>
      <c r="BC37" s="587"/>
      <c r="BD37" s="587"/>
      <c r="BE37" s="587"/>
      <c r="BF37" s="587"/>
      <c r="BG37" s="587"/>
      <c r="BH37" s="587"/>
      <c r="BI37" s="587"/>
      <c r="BJ37" s="587"/>
      <c r="BK37" s="587"/>
      <c r="BL37" s="587"/>
      <c r="BM37" s="587"/>
      <c r="BN37" s="587"/>
      <c r="BO37" s="587"/>
      <c r="BP37" s="587"/>
      <c r="BQ37" s="587"/>
      <c r="BR37" s="587"/>
      <c r="BS37" s="587"/>
      <c r="BT37" s="587"/>
      <c r="BU37" s="587"/>
      <c r="BV37" s="587"/>
      <c r="BW37" s="587"/>
      <c r="BX37" s="587"/>
      <c r="BY37" s="587"/>
      <c r="BZ37" s="587"/>
      <c r="CA37" s="587"/>
      <c r="CB37" s="587"/>
      <c r="CC37" s="587"/>
      <c r="CD37" s="587"/>
      <c r="CE37" s="587"/>
      <c r="CF37" s="587"/>
      <c r="CG37" s="587"/>
      <c r="CH37" s="587"/>
      <c r="CI37" s="587"/>
      <c r="CJ37" s="587"/>
      <c r="CK37" s="587"/>
      <c r="CL37" s="587"/>
      <c r="CM37" s="587"/>
      <c r="CN37" s="587"/>
      <c r="CO37" s="587"/>
      <c r="CP37" s="587"/>
      <c r="CQ37" s="587"/>
      <c r="CR37" s="587"/>
      <c r="CS37" s="587"/>
      <c r="CT37" s="587"/>
      <c r="CU37" s="587"/>
      <c r="CV37" s="587"/>
      <c r="CW37" s="587"/>
      <c r="CX37" s="587"/>
      <c r="CY37" s="587"/>
      <c r="CZ37" s="587"/>
      <c r="DA37" s="587"/>
      <c r="DB37" s="587"/>
      <c r="DC37" s="587"/>
      <c r="DD37" s="587"/>
      <c r="DE37" s="587"/>
      <c r="DF37" s="587"/>
      <c r="DG37" s="587"/>
      <c r="DH37" s="587"/>
      <c r="DI37" s="587"/>
      <c r="DJ37" s="587"/>
      <c r="DK37" s="587"/>
      <c r="DL37" s="587"/>
      <c r="DM37" s="587"/>
      <c r="DN37" s="587"/>
      <c r="DO37" s="587"/>
      <c r="DP37" s="587"/>
      <c r="DQ37" s="587"/>
      <c r="DR37" s="587"/>
      <c r="DS37" s="587"/>
      <c r="DT37" s="587"/>
      <c r="DU37" s="587"/>
      <c r="DV37" s="587"/>
      <c r="DW37" s="587"/>
      <c r="DX37" s="587"/>
      <c r="DY37" s="587"/>
      <c r="DZ37" s="588"/>
      <c r="EA37" s="79"/>
      <c r="EB37" s="79"/>
      <c r="EC37" s="79"/>
    </row>
    <row r="38" spans="2:149" ht="14.25" customHeight="1" thickBot="1" x14ac:dyDescent="0.2">
      <c r="B38" s="66"/>
      <c r="C38" s="660"/>
      <c r="D38" s="600" t="s">
        <v>16</v>
      </c>
      <c r="E38" s="601"/>
      <c r="F38" s="601"/>
      <c r="G38" s="601"/>
      <c r="H38" s="601"/>
      <c r="I38" s="602"/>
      <c r="J38" s="1081"/>
      <c r="K38" s="1082"/>
      <c r="L38" s="1082"/>
      <c r="M38" s="1083"/>
      <c r="N38" s="666"/>
      <c r="O38" s="667"/>
      <c r="P38" s="667"/>
      <c r="Q38" s="80"/>
      <c r="R38" s="676" t="s">
        <v>56</v>
      </c>
      <c r="S38" s="677"/>
      <c r="T38" s="677"/>
      <c r="U38" s="677"/>
      <c r="V38" s="677"/>
      <c r="W38" s="677" t="s">
        <v>58</v>
      </c>
      <c r="X38" s="677"/>
      <c r="Y38" s="677"/>
      <c r="Z38" s="677"/>
      <c r="AA38" s="677"/>
      <c r="AB38" s="677" t="s">
        <v>57</v>
      </c>
      <c r="AC38" s="677"/>
      <c r="AD38" s="677"/>
      <c r="AE38" s="677"/>
      <c r="AF38" s="677"/>
      <c r="AG38" s="680"/>
      <c r="AH38" s="660"/>
      <c r="AI38" s="72"/>
      <c r="AJ38" s="4"/>
      <c r="AK38" s="4"/>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row>
    <row r="39" spans="2:149" ht="14.25" customHeight="1" thickBot="1" x14ac:dyDescent="0.2">
      <c r="B39" s="66"/>
      <c r="C39" s="660"/>
      <c r="D39" s="624"/>
      <c r="E39" s="625"/>
      <c r="F39" s="625"/>
      <c r="G39" s="625"/>
      <c r="H39" s="625"/>
      <c r="I39" s="626"/>
      <c r="J39" s="1084"/>
      <c r="K39" s="1084"/>
      <c r="L39" s="1084"/>
      <c r="M39" s="1085"/>
      <c r="N39" s="666"/>
      <c r="O39" s="667"/>
      <c r="P39" s="667"/>
      <c r="Q39" s="80"/>
      <c r="R39" s="678"/>
      <c r="S39" s="679"/>
      <c r="T39" s="679"/>
      <c r="U39" s="679"/>
      <c r="V39" s="679"/>
      <c r="W39" s="679"/>
      <c r="X39" s="679"/>
      <c r="Y39" s="679"/>
      <c r="Z39" s="679"/>
      <c r="AA39" s="679"/>
      <c r="AB39" s="679"/>
      <c r="AC39" s="679"/>
      <c r="AD39" s="679"/>
      <c r="AE39" s="679"/>
      <c r="AF39" s="679"/>
      <c r="AG39" s="681"/>
      <c r="AH39" s="660"/>
      <c r="AI39" s="72"/>
      <c r="AJ39" s="4"/>
      <c r="AK39" s="4"/>
      <c r="AL39" s="79"/>
      <c r="AM39" s="547" t="s">
        <v>138</v>
      </c>
      <c r="AN39" s="548"/>
      <c r="AO39" s="548"/>
      <c r="AP39" s="548"/>
      <c r="AQ39" s="548"/>
      <c r="AR39" s="548"/>
      <c r="AS39" s="548"/>
      <c r="AT39" s="548"/>
      <c r="AU39" s="548"/>
      <c r="AV39" s="548"/>
      <c r="AW39" s="548"/>
      <c r="AX39" s="548"/>
      <c r="AY39" s="548"/>
      <c r="AZ39" s="548"/>
      <c r="BA39" s="548"/>
      <c r="BB39" s="548"/>
      <c r="BC39" s="548"/>
      <c r="BD39" s="548"/>
      <c r="BE39" s="548"/>
      <c r="BF39" s="548"/>
      <c r="BG39" s="548"/>
      <c r="BH39" s="548"/>
      <c r="BI39" s="548"/>
      <c r="BJ39" s="548"/>
      <c r="BK39" s="548"/>
      <c r="BL39" s="548"/>
      <c r="BM39" s="548"/>
      <c r="BN39" s="548"/>
      <c r="BO39" s="548"/>
      <c r="BP39" s="548"/>
      <c r="BQ39" s="548"/>
      <c r="BR39" s="548"/>
      <c r="BS39" s="548"/>
      <c r="BT39" s="548"/>
      <c r="BU39" s="548"/>
      <c r="BV39" s="548"/>
      <c r="BW39" s="548"/>
      <c r="BX39" s="548"/>
      <c r="BY39" s="548"/>
      <c r="BZ39" s="548"/>
      <c r="CA39" s="548"/>
      <c r="CB39" s="548"/>
      <c r="CC39" s="548"/>
      <c r="CD39" s="548"/>
      <c r="CE39" s="548"/>
      <c r="CF39" s="548"/>
      <c r="CG39" s="548"/>
      <c r="CH39" s="548"/>
      <c r="CI39" s="548"/>
      <c r="CJ39" s="548"/>
      <c r="CK39" s="548"/>
      <c r="CL39" s="548"/>
      <c r="CM39" s="548"/>
      <c r="CN39" s="548"/>
      <c r="CO39" s="548"/>
      <c r="CP39" s="548"/>
      <c r="CQ39" s="548"/>
      <c r="CR39" s="548"/>
      <c r="CS39" s="548"/>
      <c r="CT39" s="548"/>
      <c r="CU39" s="548"/>
      <c r="CV39" s="548"/>
      <c r="CW39" s="548"/>
      <c r="CX39" s="548"/>
      <c r="CY39" s="548"/>
      <c r="CZ39" s="548"/>
      <c r="DA39" s="548"/>
      <c r="DB39" s="548"/>
      <c r="DC39" s="548"/>
      <c r="DD39" s="548"/>
      <c r="DE39" s="548"/>
      <c r="DF39" s="548"/>
      <c r="DG39" s="548"/>
      <c r="DH39" s="548"/>
      <c r="DI39" s="548"/>
      <c r="DJ39" s="548"/>
      <c r="DK39" s="548"/>
      <c r="DL39" s="548"/>
      <c r="DM39" s="548"/>
      <c r="DN39" s="548"/>
      <c r="DO39" s="548"/>
      <c r="DP39" s="548"/>
      <c r="DQ39" s="548"/>
      <c r="DR39" s="548"/>
      <c r="DS39" s="548"/>
      <c r="DT39" s="548"/>
      <c r="DU39" s="548"/>
      <c r="DV39" s="548"/>
      <c r="DW39" s="548"/>
      <c r="DX39" s="548"/>
      <c r="DY39" s="548"/>
      <c r="DZ39" s="549"/>
      <c r="EA39" s="79"/>
      <c r="EB39" s="79"/>
      <c r="EC39" s="79"/>
    </row>
    <row r="40" spans="2:149" ht="14.25" customHeight="1" x14ac:dyDescent="0.15">
      <c r="B40" s="66"/>
      <c r="C40" s="660"/>
      <c r="D40" s="600" t="s">
        <v>75</v>
      </c>
      <c r="E40" s="601"/>
      <c r="F40" s="601"/>
      <c r="G40" s="601"/>
      <c r="H40" s="601"/>
      <c r="I40" s="602"/>
      <c r="J40" s="1100"/>
      <c r="K40" s="1087"/>
      <c r="L40" s="1087"/>
      <c r="M40" s="1087"/>
      <c r="N40" s="1087"/>
      <c r="O40" s="1087"/>
      <c r="P40" s="1088"/>
      <c r="Q40" s="556"/>
      <c r="R40" s="1101"/>
      <c r="S40" s="1102"/>
      <c r="T40" s="1102"/>
      <c r="U40" s="1102"/>
      <c r="V40" s="1102"/>
      <c r="W40" s="1102"/>
      <c r="X40" s="1102"/>
      <c r="Y40" s="1102"/>
      <c r="Z40" s="1102"/>
      <c r="AA40" s="1102"/>
      <c r="AB40" s="1102"/>
      <c r="AC40" s="1102"/>
      <c r="AD40" s="1102"/>
      <c r="AE40" s="1102"/>
      <c r="AF40" s="1102"/>
      <c r="AG40" s="1103"/>
      <c r="AH40" s="660"/>
      <c r="AI40" s="72"/>
      <c r="AJ40" s="4"/>
      <c r="AK40" s="4"/>
      <c r="AL40" s="79"/>
      <c r="AM40" s="550"/>
      <c r="AN40" s="551"/>
      <c r="AO40" s="551"/>
      <c r="AP40" s="551"/>
      <c r="AQ40" s="551"/>
      <c r="AR40" s="551"/>
      <c r="AS40" s="551"/>
      <c r="AT40" s="551"/>
      <c r="AU40" s="551"/>
      <c r="AV40" s="551"/>
      <c r="AW40" s="551"/>
      <c r="AX40" s="551"/>
      <c r="AY40" s="551"/>
      <c r="AZ40" s="551"/>
      <c r="BA40" s="551"/>
      <c r="BB40" s="551"/>
      <c r="BC40" s="551"/>
      <c r="BD40" s="551"/>
      <c r="BE40" s="551"/>
      <c r="BF40" s="551"/>
      <c r="BG40" s="551"/>
      <c r="BH40" s="551"/>
      <c r="BI40" s="551"/>
      <c r="BJ40" s="551"/>
      <c r="BK40" s="551"/>
      <c r="BL40" s="551"/>
      <c r="BM40" s="551"/>
      <c r="BN40" s="551"/>
      <c r="BO40" s="551"/>
      <c r="BP40" s="551"/>
      <c r="BQ40" s="551"/>
      <c r="BR40" s="551"/>
      <c r="BS40" s="551"/>
      <c r="BT40" s="551"/>
      <c r="BU40" s="551"/>
      <c r="BV40" s="551"/>
      <c r="BW40" s="551"/>
      <c r="BX40" s="551"/>
      <c r="BY40" s="551"/>
      <c r="BZ40" s="551"/>
      <c r="CA40" s="551"/>
      <c r="CB40" s="551"/>
      <c r="CC40" s="551"/>
      <c r="CD40" s="551"/>
      <c r="CE40" s="551"/>
      <c r="CF40" s="551"/>
      <c r="CG40" s="551"/>
      <c r="CH40" s="551"/>
      <c r="CI40" s="551"/>
      <c r="CJ40" s="551"/>
      <c r="CK40" s="551"/>
      <c r="CL40" s="551"/>
      <c r="CM40" s="551"/>
      <c r="CN40" s="551"/>
      <c r="CO40" s="551"/>
      <c r="CP40" s="551"/>
      <c r="CQ40" s="551"/>
      <c r="CR40" s="551"/>
      <c r="CS40" s="551"/>
      <c r="CT40" s="551"/>
      <c r="CU40" s="551"/>
      <c r="CV40" s="551"/>
      <c r="CW40" s="551"/>
      <c r="CX40" s="551"/>
      <c r="CY40" s="551"/>
      <c r="CZ40" s="551"/>
      <c r="DA40" s="551"/>
      <c r="DB40" s="551"/>
      <c r="DC40" s="551"/>
      <c r="DD40" s="551"/>
      <c r="DE40" s="551"/>
      <c r="DF40" s="551"/>
      <c r="DG40" s="551"/>
      <c r="DH40" s="551"/>
      <c r="DI40" s="551"/>
      <c r="DJ40" s="551"/>
      <c r="DK40" s="551"/>
      <c r="DL40" s="551"/>
      <c r="DM40" s="551"/>
      <c r="DN40" s="551"/>
      <c r="DO40" s="551"/>
      <c r="DP40" s="551"/>
      <c r="DQ40" s="551"/>
      <c r="DR40" s="551"/>
      <c r="DS40" s="551"/>
      <c r="DT40" s="551"/>
      <c r="DU40" s="551"/>
      <c r="DV40" s="551"/>
      <c r="DW40" s="551"/>
      <c r="DX40" s="551"/>
      <c r="DY40" s="551"/>
      <c r="DZ40" s="552"/>
      <c r="EA40" s="79"/>
      <c r="EB40" s="79"/>
      <c r="EC40" s="79"/>
    </row>
    <row r="41" spans="2:149" ht="14.25" customHeight="1" thickBot="1" x14ac:dyDescent="0.2">
      <c r="B41" s="66"/>
      <c r="C41" s="660"/>
      <c r="D41" s="603"/>
      <c r="E41" s="604"/>
      <c r="F41" s="604"/>
      <c r="G41" s="604"/>
      <c r="H41" s="604"/>
      <c r="I41" s="605"/>
      <c r="J41" s="1089"/>
      <c r="K41" s="1090"/>
      <c r="L41" s="1090"/>
      <c r="M41" s="1090"/>
      <c r="N41" s="1090"/>
      <c r="O41" s="1090"/>
      <c r="P41" s="1091"/>
      <c r="Q41" s="556"/>
      <c r="R41" s="1092"/>
      <c r="S41" s="1093"/>
      <c r="T41" s="1093"/>
      <c r="U41" s="1093"/>
      <c r="V41" s="1093"/>
      <c r="W41" s="1093"/>
      <c r="X41" s="1093"/>
      <c r="Y41" s="1093"/>
      <c r="Z41" s="1093"/>
      <c r="AA41" s="1093"/>
      <c r="AB41" s="1093"/>
      <c r="AC41" s="1093"/>
      <c r="AD41" s="1093"/>
      <c r="AE41" s="1093"/>
      <c r="AF41" s="1093"/>
      <c r="AG41" s="1104"/>
      <c r="AH41" s="660"/>
      <c r="AI41" s="72"/>
      <c r="AJ41" s="4"/>
      <c r="AK41" s="4"/>
      <c r="AL41" s="79"/>
      <c r="AM41" s="550"/>
      <c r="AN41" s="551"/>
      <c r="AO41" s="551"/>
      <c r="AP41" s="551"/>
      <c r="AQ41" s="551"/>
      <c r="AR41" s="551"/>
      <c r="AS41" s="551"/>
      <c r="AT41" s="551"/>
      <c r="AU41" s="551"/>
      <c r="AV41" s="551"/>
      <c r="AW41" s="551"/>
      <c r="AX41" s="551"/>
      <c r="AY41" s="551"/>
      <c r="AZ41" s="551"/>
      <c r="BA41" s="551"/>
      <c r="BB41" s="551"/>
      <c r="BC41" s="551"/>
      <c r="BD41" s="551"/>
      <c r="BE41" s="551"/>
      <c r="BF41" s="551"/>
      <c r="BG41" s="551"/>
      <c r="BH41" s="551"/>
      <c r="BI41" s="551"/>
      <c r="BJ41" s="551"/>
      <c r="BK41" s="551"/>
      <c r="BL41" s="551"/>
      <c r="BM41" s="551"/>
      <c r="BN41" s="551"/>
      <c r="BO41" s="551"/>
      <c r="BP41" s="551"/>
      <c r="BQ41" s="551"/>
      <c r="BR41" s="551"/>
      <c r="BS41" s="551"/>
      <c r="BT41" s="551"/>
      <c r="BU41" s="551"/>
      <c r="BV41" s="551"/>
      <c r="BW41" s="551"/>
      <c r="BX41" s="551"/>
      <c r="BY41" s="551"/>
      <c r="BZ41" s="551"/>
      <c r="CA41" s="551"/>
      <c r="CB41" s="551"/>
      <c r="CC41" s="551"/>
      <c r="CD41" s="551"/>
      <c r="CE41" s="551"/>
      <c r="CF41" s="551"/>
      <c r="CG41" s="551"/>
      <c r="CH41" s="551"/>
      <c r="CI41" s="551"/>
      <c r="CJ41" s="551"/>
      <c r="CK41" s="551"/>
      <c r="CL41" s="551"/>
      <c r="CM41" s="551"/>
      <c r="CN41" s="551"/>
      <c r="CO41" s="551"/>
      <c r="CP41" s="551"/>
      <c r="CQ41" s="551"/>
      <c r="CR41" s="551"/>
      <c r="CS41" s="551"/>
      <c r="CT41" s="551"/>
      <c r="CU41" s="551"/>
      <c r="CV41" s="551"/>
      <c r="CW41" s="551"/>
      <c r="CX41" s="551"/>
      <c r="CY41" s="551"/>
      <c r="CZ41" s="551"/>
      <c r="DA41" s="551"/>
      <c r="DB41" s="551"/>
      <c r="DC41" s="551"/>
      <c r="DD41" s="551"/>
      <c r="DE41" s="551"/>
      <c r="DF41" s="551"/>
      <c r="DG41" s="551"/>
      <c r="DH41" s="551"/>
      <c r="DI41" s="551"/>
      <c r="DJ41" s="551"/>
      <c r="DK41" s="551"/>
      <c r="DL41" s="551"/>
      <c r="DM41" s="551"/>
      <c r="DN41" s="551"/>
      <c r="DO41" s="551"/>
      <c r="DP41" s="551"/>
      <c r="DQ41" s="551"/>
      <c r="DR41" s="551"/>
      <c r="DS41" s="551"/>
      <c r="DT41" s="551"/>
      <c r="DU41" s="551"/>
      <c r="DV41" s="551"/>
      <c r="DW41" s="551"/>
      <c r="DX41" s="551"/>
      <c r="DY41" s="551"/>
      <c r="DZ41" s="552"/>
      <c r="EA41" s="79"/>
      <c r="EB41" s="79"/>
      <c r="EC41" s="79"/>
    </row>
    <row r="42" spans="2:149" ht="14.25" customHeight="1" x14ac:dyDescent="0.15">
      <c r="B42" s="66"/>
      <c r="C42" s="660"/>
      <c r="D42" s="600" t="s">
        <v>76</v>
      </c>
      <c r="E42" s="601"/>
      <c r="F42" s="601"/>
      <c r="G42" s="601"/>
      <c r="H42" s="601"/>
      <c r="I42" s="602"/>
      <c r="J42" s="1086"/>
      <c r="K42" s="1087"/>
      <c r="L42" s="1087"/>
      <c r="M42" s="1087"/>
      <c r="N42" s="1087"/>
      <c r="O42" s="1087"/>
      <c r="P42" s="1088"/>
      <c r="Q42" s="563">
        <f>J40+J42</f>
        <v>0</v>
      </c>
      <c r="R42" s="1092"/>
      <c r="S42" s="1093"/>
      <c r="T42" s="1093"/>
      <c r="U42" s="1093"/>
      <c r="V42" s="1093"/>
      <c r="W42" s="1094"/>
      <c r="X42" s="1094"/>
      <c r="Y42" s="1094"/>
      <c r="Z42" s="1094"/>
      <c r="AA42" s="1094"/>
      <c r="AB42" s="1094"/>
      <c r="AC42" s="1094"/>
      <c r="AD42" s="1094"/>
      <c r="AE42" s="1094"/>
      <c r="AF42" s="1094"/>
      <c r="AG42" s="1095"/>
      <c r="AH42" s="660"/>
      <c r="AI42" s="72"/>
      <c r="AJ42" s="4"/>
      <c r="AK42" s="4"/>
      <c r="AL42" s="79"/>
      <c r="AM42" s="550"/>
      <c r="AN42" s="551"/>
      <c r="AO42" s="551"/>
      <c r="AP42" s="551"/>
      <c r="AQ42" s="551"/>
      <c r="AR42" s="551"/>
      <c r="AS42" s="551"/>
      <c r="AT42" s="551"/>
      <c r="AU42" s="551"/>
      <c r="AV42" s="551"/>
      <c r="AW42" s="551"/>
      <c r="AX42" s="551"/>
      <c r="AY42" s="551"/>
      <c r="AZ42" s="551"/>
      <c r="BA42" s="551"/>
      <c r="BB42" s="551"/>
      <c r="BC42" s="551"/>
      <c r="BD42" s="551"/>
      <c r="BE42" s="551"/>
      <c r="BF42" s="551"/>
      <c r="BG42" s="551"/>
      <c r="BH42" s="551"/>
      <c r="BI42" s="551"/>
      <c r="BJ42" s="551"/>
      <c r="BK42" s="551"/>
      <c r="BL42" s="551"/>
      <c r="BM42" s="551"/>
      <c r="BN42" s="551"/>
      <c r="BO42" s="551"/>
      <c r="BP42" s="551"/>
      <c r="BQ42" s="551"/>
      <c r="BR42" s="551"/>
      <c r="BS42" s="551"/>
      <c r="BT42" s="551"/>
      <c r="BU42" s="551"/>
      <c r="BV42" s="551"/>
      <c r="BW42" s="551"/>
      <c r="BX42" s="551"/>
      <c r="BY42" s="551"/>
      <c r="BZ42" s="551"/>
      <c r="CA42" s="551"/>
      <c r="CB42" s="551"/>
      <c r="CC42" s="551"/>
      <c r="CD42" s="551"/>
      <c r="CE42" s="551"/>
      <c r="CF42" s="551"/>
      <c r="CG42" s="551"/>
      <c r="CH42" s="551"/>
      <c r="CI42" s="551"/>
      <c r="CJ42" s="551"/>
      <c r="CK42" s="551"/>
      <c r="CL42" s="551"/>
      <c r="CM42" s="551"/>
      <c r="CN42" s="551"/>
      <c r="CO42" s="551"/>
      <c r="CP42" s="551"/>
      <c r="CQ42" s="551"/>
      <c r="CR42" s="551"/>
      <c r="CS42" s="551"/>
      <c r="CT42" s="551"/>
      <c r="CU42" s="551"/>
      <c r="CV42" s="551"/>
      <c r="CW42" s="551"/>
      <c r="CX42" s="551"/>
      <c r="CY42" s="551"/>
      <c r="CZ42" s="551"/>
      <c r="DA42" s="551"/>
      <c r="DB42" s="551"/>
      <c r="DC42" s="551"/>
      <c r="DD42" s="551"/>
      <c r="DE42" s="551"/>
      <c r="DF42" s="551"/>
      <c r="DG42" s="551"/>
      <c r="DH42" s="551"/>
      <c r="DI42" s="551"/>
      <c r="DJ42" s="551"/>
      <c r="DK42" s="551"/>
      <c r="DL42" s="551"/>
      <c r="DM42" s="551"/>
      <c r="DN42" s="551"/>
      <c r="DO42" s="551"/>
      <c r="DP42" s="551"/>
      <c r="DQ42" s="551"/>
      <c r="DR42" s="551"/>
      <c r="DS42" s="551"/>
      <c r="DT42" s="551"/>
      <c r="DU42" s="551"/>
      <c r="DV42" s="551"/>
      <c r="DW42" s="551"/>
      <c r="DX42" s="551"/>
      <c r="DY42" s="551"/>
      <c r="DZ42" s="552"/>
      <c r="EA42" s="79"/>
      <c r="EB42" s="79"/>
      <c r="EC42" s="79"/>
    </row>
    <row r="43" spans="2:149" ht="14.25" customHeight="1" thickBot="1" x14ac:dyDescent="0.2">
      <c r="B43" s="66"/>
      <c r="C43" s="660"/>
      <c r="D43" s="603"/>
      <c r="E43" s="604"/>
      <c r="F43" s="604"/>
      <c r="G43" s="604"/>
      <c r="H43" s="604"/>
      <c r="I43" s="605"/>
      <c r="J43" s="1089"/>
      <c r="K43" s="1090"/>
      <c r="L43" s="1090"/>
      <c r="M43" s="1090"/>
      <c r="N43" s="1090"/>
      <c r="O43" s="1090"/>
      <c r="P43" s="1091"/>
      <c r="Q43" s="564"/>
      <c r="R43" s="1092"/>
      <c r="S43" s="1093"/>
      <c r="T43" s="1093"/>
      <c r="U43" s="1093"/>
      <c r="V43" s="1093"/>
      <c r="W43" s="1094"/>
      <c r="X43" s="1094"/>
      <c r="Y43" s="1094"/>
      <c r="Z43" s="1094"/>
      <c r="AA43" s="1094"/>
      <c r="AB43" s="1094"/>
      <c r="AC43" s="1094"/>
      <c r="AD43" s="1094"/>
      <c r="AE43" s="1094"/>
      <c r="AF43" s="1094"/>
      <c r="AG43" s="1095"/>
      <c r="AH43" s="660"/>
      <c r="AI43" s="72"/>
      <c r="AJ43" s="4"/>
      <c r="AK43" s="4"/>
      <c r="AL43" s="79"/>
      <c r="AM43" s="550"/>
      <c r="AN43" s="551"/>
      <c r="AO43" s="551"/>
      <c r="AP43" s="551"/>
      <c r="AQ43" s="551"/>
      <c r="AR43" s="551"/>
      <c r="AS43" s="551"/>
      <c r="AT43" s="551"/>
      <c r="AU43" s="551"/>
      <c r="AV43" s="551"/>
      <c r="AW43" s="551"/>
      <c r="AX43" s="551"/>
      <c r="AY43" s="551"/>
      <c r="AZ43" s="551"/>
      <c r="BA43" s="551"/>
      <c r="BB43" s="551"/>
      <c r="BC43" s="551"/>
      <c r="BD43" s="551"/>
      <c r="BE43" s="551"/>
      <c r="BF43" s="551"/>
      <c r="BG43" s="551"/>
      <c r="BH43" s="551"/>
      <c r="BI43" s="551"/>
      <c r="BJ43" s="551"/>
      <c r="BK43" s="551"/>
      <c r="BL43" s="551"/>
      <c r="BM43" s="551"/>
      <c r="BN43" s="551"/>
      <c r="BO43" s="551"/>
      <c r="BP43" s="551"/>
      <c r="BQ43" s="551"/>
      <c r="BR43" s="551"/>
      <c r="BS43" s="551"/>
      <c r="BT43" s="551"/>
      <c r="BU43" s="551"/>
      <c r="BV43" s="551"/>
      <c r="BW43" s="551"/>
      <c r="BX43" s="551"/>
      <c r="BY43" s="551"/>
      <c r="BZ43" s="551"/>
      <c r="CA43" s="551"/>
      <c r="CB43" s="551"/>
      <c r="CC43" s="551"/>
      <c r="CD43" s="551"/>
      <c r="CE43" s="551"/>
      <c r="CF43" s="551"/>
      <c r="CG43" s="551"/>
      <c r="CH43" s="551"/>
      <c r="CI43" s="551"/>
      <c r="CJ43" s="551"/>
      <c r="CK43" s="551"/>
      <c r="CL43" s="551"/>
      <c r="CM43" s="551"/>
      <c r="CN43" s="551"/>
      <c r="CO43" s="551"/>
      <c r="CP43" s="551"/>
      <c r="CQ43" s="551"/>
      <c r="CR43" s="551"/>
      <c r="CS43" s="551"/>
      <c r="CT43" s="551"/>
      <c r="CU43" s="551"/>
      <c r="CV43" s="551"/>
      <c r="CW43" s="551"/>
      <c r="CX43" s="551"/>
      <c r="CY43" s="551"/>
      <c r="CZ43" s="551"/>
      <c r="DA43" s="551"/>
      <c r="DB43" s="551"/>
      <c r="DC43" s="551"/>
      <c r="DD43" s="551"/>
      <c r="DE43" s="551"/>
      <c r="DF43" s="551"/>
      <c r="DG43" s="551"/>
      <c r="DH43" s="551"/>
      <c r="DI43" s="551"/>
      <c r="DJ43" s="551"/>
      <c r="DK43" s="551"/>
      <c r="DL43" s="551"/>
      <c r="DM43" s="551"/>
      <c r="DN43" s="551"/>
      <c r="DO43" s="551"/>
      <c r="DP43" s="551"/>
      <c r="DQ43" s="551"/>
      <c r="DR43" s="551"/>
      <c r="DS43" s="551"/>
      <c r="DT43" s="551"/>
      <c r="DU43" s="551"/>
      <c r="DV43" s="551"/>
      <c r="DW43" s="551"/>
      <c r="DX43" s="551"/>
      <c r="DY43" s="551"/>
      <c r="DZ43" s="552"/>
      <c r="EA43" s="79"/>
      <c r="EB43" s="79"/>
      <c r="EC43" s="79"/>
    </row>
    <row r="44" spans="2:149" ht="14.25" customHeight="1" x14ac:dyDescent="0.15">
      <c r="B44" s="66"/>
      <c r="C44" s="660"/>
      <c r="D44" s="600" t="s">
        <v>77</v>
      </c>
      <c r="E44" s="601"/>
      <c r="F44" s="601"/>
      <c r="G44" s="601"/>
      <c r="H44" s="601"/>
      <c r="I44" s="602"/>
      <c r="J44" s="1086"/>
      <c r="K44" s="1087"/>
      <c r="L44" s="1087"/>
      <c r="M44" s="1087"/>
      <c r="N44" s="1087"/>
      <c r="O44" s="1087"/>
      <c r="P44" s="1088"/>
      <c r="Q44" s="556"/>
      <c r="R44" s="1096"/>
      <c r="S44" s="1094"/>
      <c r="T44" s="1094"/>
      <c r="U44" s="1094"/>
      <c r="V44" s="1094"/>
      <c r="W44" s="1094"/>
      <c r="X44" s="1094"/>
      <c r="Y44" s="1094"/>
      <c r="Z44" s="1094"/>
      <c r="AA44" s="1094"/>
      <c r="AB44" s="1094"/>
      <c r="AC44" s="1094"/>
      <c r="AD44" s="1094"/>
      <c r="AE44" s="1094"/>
      <c r="AF44" s="1094"/>
      <c r="AG44" s="1095"/>
      <c r="AH44" s="660"/>
      <c r="AI44" s="72"/>
      <c r="AJ44" s="4"/>
      <c r="AK44" s="4"/>
      <c r="AL44" s="79"/>
      <c r="AM44" s="550"/>
      <c r="AN44" s="551"/>
      <c r="AO44" s="551"/>
      <c r="AP44" s="551"/>
      <c r="AQ44" s="551"/>
      <c r="AR44" s="551"/>
      <c r="AS44" s="551"/>
      <c r="AT44" s="551"/>
      <c r="AU44" s="551"/>
      <c r="AV44" s="551"/>
      <c r="AW44" s="551"/>
      <c r="AX44" s="551"/>
      <c r="AY44" s="551"/>
      <c r="AZ44" s="551"/>
      <c r="BA44" s="551"/>
      <c r="BB44" s="551"/>
      <c r="BC44" s="551"/>
      <c r="BD44" s="551"/>
      <c r="BE44" s="551"/>
      <c r="BF44" s="551"/>
      <c r="BG44" s="551"/>
      <c r="BH44" s="551"/>
      <c r="BI44" s="551"/>
      <c r="BJ44" s="551"/>
      <c r="BK44" s="551"/>
      <c r="BL44" s="551"/>
      <c r="BM44" s="551"/>
      <c r="BN44" s="551"/>
      <c r="BO44" s="551"/>
      <c r="BP44" s="551"/>
      <c r="BQ44" s="551"/>
      <c r="BR44" s="551"/>
      <c r="BS44" s="551"/>
      <c r="BT44" s="551"/>
      <c r="BU44" s="551"/>
      <c r="BV44" s="551"/>
      <c r="BW44" s="551"/>
      <c r="BX44" s="551"/>
      <c r="BY44" s="551"/>
      <c r="BZ44" s="551"/>
      <c r="CA44" s="551"/>
      <c r="CB44" s="551"/>
      <c r="CC44" s="551"/>
      <c r="CD44" s="551"/>
      <c r="CE44" s="551"/>
      <c r="CF44" s="551"/>
      <c r="CG44" s="551"/>
      <c r="CH44" s="551"/>
      <c r="CI44" s="551"/>
      <c r="CJ44" s="551"/>
      <c r="CK44" s="551"/>
      <c r="CL44" s="551"/>
      <c r="CM44" s="551"/>
      <c r="CN44" s="551"/>
      <c r="CO44" s="551"/>
      <c r="CP44" s="551"/>
      <c r="CQ44" s="551"/>
      <c r="CR44" s="551"/>
      <c r="CS44" s="551"/>
      <c r="CT44" s="551"/>
      <c r="CU44" s="551"/>
      <c r="CV44" s="551"/>
      <c r="CW44" s="551"/>
      <c r="CX44" s="551"/>
      <c r="CY44" s="551"/>
      <c r="CZ44" s="551"/>
      <c r="DA44" s="551"/>
      <c r="DB44" s="551"/>
      <c r="DC44" s="551"/>
      <c r="DD44" s="551"/>
      <c r="DE44" s="551"/>
      <c r="DF44" s="551"/>
      <c r="DG44" s="551"/>
      <c r="DH44" s="551"/>
      <c r="DI44" s="551"/>
      <c r="DJ44" s="551"/>
      <c r="DK44" s="551"/>
      <c r="DL44" s="551"/>
      <c r="DM44" s="551"/>
      <c r="DN44" s="551"/>
      <c r="DO44" s="551"/>
      <c r="DP44" s="551"/>
      <c r="DQ44" s="551"/>
      <c r="DR44" s="551"/>
      <c r="DS44" s="551"/>
      <c r="DT44" s="551"/>
      <c r="DU44" s="551"/>
      <c r="DV44" s="551"/>
      <c r="DW44" s="551"/>
      <c r="DX44" s="551"/>
      <c r="DY44" s="551"/>
      <c r="DZ44" s="552"/>
      <c r="EA44" s="79"/>
      <c r="EB44" s="79"/>
      <c r="EC44" s="79"/>
    </row>
    <row r="45" spans="2:149" ht="14.25" customHeight="1" thickBot="1" x14ac:dyDescent="0.2">
      <c r="B45" s="66"/>
      <c r="C45" s="660"/>
      <c r="D45" s="603"/>
      <c r="E45" s="604"/>
      <c r="F45" s="604"/>
      <c r="G45" s="604"/>
      <c r="H45" s="604"/>
      <c r="I45" s="605"/>
      <c r="J45" s="1089"/>
      <c r="K45" s="1090"/>
      <c r="L45" s="1090"/>
      <c r="M45" s="1090"/>
      <c r="N45" s="1090"/>
      <c r="O45" s="1090"/>
      <c r="P45" s="1091"/>
      <c r="Q45" s="556"/>
      <c r="R45" s="1097"/>
      <c r="S45" s="1098"/>
      <c r="T45" s="1098"/>
      <c r="U45" s="1098"/>
      <c r="V45" s="1098"/>
      <c r="W45" s="1098"/>
      <c r="X45" s="1098"/>
      <c r="Y45" s="1098"/>
      <c r="Z45" s="1098"/>
      <c r="AA45" s="1098"/>
      <c r="AB45" s="1098"/>
      <c r="AC45" s="1098"/>
      <c r="AD45" s="1098"/>
      <c r="AE45" s="1098"/>
      <c r="AF45" s="1098"/>
      <c r="AG45" s="1099"/>
      <c r="AH45" s="660"/>
      <c r="AI45" s="72"/>
      <c r="AJ45" s="4"/>
      <c r="AK45" s="4"/>
      <c r="AL45" s="79"/>
      <c r="AM45" s="553"/>
      <c r="AN45" s="554"/>
      <c r="AO45" s="554"/>
      <c r="AP45" s="554"/>
      <c r="AQ45" s="554"/>
      <c r="AR45" s="554"/>
      <c r="AS45" s="554"/>
      <c r="AT45" s="554"/>
      <c r="AU45" s="554"/>
      <c r="AV45" s="554"/>
      <c r="AW45" s="554"/>
      <c r="AX45" s="554"/>
      <c r="AY45" s="554"/>
      <c r="AZ45" s="554"/>
      <c r="BA45" s="554"/>
      <c r="BB45" s="554"/>
      <c r="BC45" s="554"/>
      <c r="BD45" s="554"/>
      <c r="BE45" s="554"/>
      <c r="BF45" s="554"/>
      <c r="BG45" s="554"/>
      <c r="BH45" s="554"/>
      <c r="BI45" s="554"/>
      <c r="BJ45" s="554"/>
      <c r="BK45" s="554"/>
      <c r="BL45" s="554"/>
      <c r="BM45" s="554"/>
      <c r="BN45" s="554"/>
      <c r="BO45" s="554"/>
      <c r="BP45" s="554"/>
      <c r="BQ45" s="554"/>
      <c r="BR45" s="554"/>
      <c r="BS45" s="554"/>
      <c r="BT45" s="554"/>
      <c r="BU45" s="554"/>
      <c r="BV45" s="554"/>
      <c r="BW45" s="554"/>
      <c r="BX45" s="554"/>
      <c r="BY45" s="554"/>
      <c r="BZ45" s="554"/>
      <c r="CA45" s="554"/>
      <c r="CB45" s="554"/>
      <c r="CC45" s="554"/>
      <c r="CD45" s="554"/>
      <c r="CE45" s="554"/>
      <c r="CF45" s="554"/>
      <c r="CG45" s="554"/>
      <c r="CH45" s="554"/>
      <c r="CI45" s="554"/>
      <c r="CJ45" s="554"/>
      <c r="CK45" s="554"/>
      <c r="CL45" s="554"/>
      <c r="CM45" s="554"/>
      <c r="CN45" s="554"/>
      <c r="CO45" s="554"/>
      <c r="CP45" s="554"/>
      <c r="CQ45" s="554"/>
      <c r="CR45" s="554"/>
      <c r="CS45" s="554"/>
      <c r="CT45" s="554"/>
      <c r="CU45" s="554"/>
      <c r="CV45" s="554"/>
      <c r="CW45" s="554"/>
      <c r="CX45" s="554"/>
      <c r="CY45" s="554"/>
      <c r="CZ45" s="554"/>
      <c r="DA45" s="554"/>
      <c r="DB45" s="554"/>
      <c r="DC45" s="554"/>
      <c r="DD45" s="554"/>
      <c r="DE45" s="554"/>
      <c r="DF45" s="554"/>
      <c r="DG45" s="554"/>
      <c r="DH45" s="554"/>
      <c r="DI45" s="554"/>
      <c r="DJ45" s="554"/>
      <c r="DK45" s="554"/>
      <c r="DL45" s="554"/>
      <c r="DM45" s="554"/>
      <c r="DN45" s="554"/>
      <c r="DO45" s="554"/>
      <c r="DP45" s="554"/>
      <c r="DQ45" s="554"/>
      <c r="DR45" s="554"/>
      <c r="DS45" s="554"/>
      <c r="DT45" s="554"/>
      <c r="DU45" s="554"/>
      <c r="DV45" s="554"/>
      <c r="DW45" s="554"/>
      <c r="DX45" s="554"/>
      <c r="DY45" s="554"/>
      <c r="DZ45" s="555"/>
      <c r="EA45" s="79"/>
      <c r="EB45" s="79"/>
      <c r="EC45" s="79"/>
    </row>
    <row r="46" spans="2:149" ht="14.25" customHeight="1" thickBot="1" x14ac:dyDescent="0.2">
      <c r="B46" s="81"/>
      <c r="C46" s="660"/>
      <c r="D46" s="571" t="s">
        <v>82</v>
      </c>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c r="AE46" s="571"/>
      <c r="AF46" s="571"/>
      <c r="AG46" s="571"/>
      <c r="AH46" s="660"/>
      <c r="AI46" s="67"/>
      <c r="AJ46" s="21"/>
      <c r="AK46" s="21"/>
      <c r="AL46" s="79"/>
      <c r="EA46" s="79"/>
      <c r="EB46" s="79"/>
      <c r="EC46" s="79"/>
    </row>
    <row r="47" spans="2:149" ht="14.25" customHeight="1" thickBot="1" x14ac:dyDescent="0.2">
      <c r="B47" s="66"/>
      <c r="C47" s="353" t="s">
        <v>79</v>
      </c>
      <c r="D47" s="353"/>
      <c r="E47" s="353"/>
      <c r="F47" s="353"/>
      <c r="G47" s="82"/>
      <c r="H47" s="82"/>
      <c r="I47" s="83"/>
      <c r="J47" s="83"/>
      <c r="K47" s="83"/>
      <c r="L47" s="83"/>
      <c r="M47" s="83"/>
      <c r="N47" s="83"/>
      <c r="O47" s="21"/>
      <c r="P47" s="21"/>
      <c r="Q47" s="21"/>
      <c r="R47" s="21"/>
      <c r="S47" s="21"/>
      <c r="T47" s="21"/>
      <c r="U47" s="21"/>
      <c r="V47" s="21"/>
      <c r="W47" s="21"/>
      <c r="X47" s="21"/>
      <c r="Y47" s="21"/>
      <c r="Z47" s="21"/>
      <c r="AA47" s="4"/>
      <c r="AB47" s="4"/>
      <c r="AC47" s="4"/>
      <c r="AD47" s="4"/>
      <c r="AE47" s="4"/>
      <c r="AF47" s="4"/>
      <c r="AG47" s="4"/>
      <c r="AH47" s="4"/>
      <c r="AI47" s="72"/>
      <c r="AJ47" s="4"/>
      <c r="AK47" s="4"/>
      <c r="AL47" s="79"/>
      <c r="AM47" s="1267" t="s">
        <v>140</v>
      </c>
      <c r="AN47" s="1268"/>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8"/>
      <c r="DD47" s="1268"/>
      <c r="DE47" s="1268"/>
      <c r="DF47" s="1268"/>
      <c r="DG47" s="1268"/>
      <c r="DH47" s="1268"/>
      <c r="DI47" s="1268"/>
      <c r="DJ47" s="1268"/>
      <c r="DK47" s="1268"/>
      <c r="DL47" s="1268"/>
      <c r="DM47" s="1268"/>
      <c r="DN47" s="1268"/>
      <c r="DO47" s="1268"/>
      <c r="DP47" s="1268"/>
      <c r="DQ47" s="1268"/>
      <c r="DR47" s="1268"/>
      <c r="DS47" s="1268"/>
      <c r="DT47" s="1268"/>
      <c r="DU47" s="1268"/>
      <c r="DV47" s="1268"/>
      <c r="DW47" s="1268"/>
      <c r="DX47" s="1268"/>
      <c r="DY47" s="1268"/>
      <c r="DZ47" s="1269"/>
      <c r="EA47" s="79"/>
      <c r="EB47" s="79"/>
      <c r="ES47" s="4"/>
    </row>
    <row r="48" spans="2:149" ht="27.75" customHeight="1" x14ac:dyDescent="0.15">
      <c r="B48" s="66"/>
      <c r="C48" s="572" t="s">
        <v>27</v>
      </c>
      <c r="D48" s="573"/>
      <c r="E48" s="574" t="s">
        <v>34</v>
      </c>
      <c r="F48" s="573"/>
      <c r="G48" s="575" t="s">
        <v>35</v>
      </c>
      <c r="H48" s="575"/>
      <c r="I48" s="575"/>
      <c r="J48" s="575"/>
      <c r="K48" s="575"/>
      <c r="L48" s="575"/>
      <c r="M48" s="575"/>
      <c r="N48" s="575"/>
      <c r="O48" s="575"/>
      <c r="P48" s="575"/>
      <c r="Q48" s="575"/>
      <c r="R48" s="575"/>
      <c r="S48" s="575"/>
      <c r="T48" s="574" t="s">
        <v>23</v>
      </c>
      <c r="U48" s="576"/>
      <c r="V48" s="576"/>
      <c r="W48" s="576"/>
      <c r="X48" s="573"/>
      <c r="Y48" s="577" t="s">
        <v>24</v>
      </c>
      <c r="Z48" s="578"/>
      <c r="AA48" s="578"/>
      <c r="AB48" s="579"/>
      <c r="AC48" s="577" t="s">
        <v>25</v>
      </c>
      <c r="AD48" s="578"/>
      <c r="AE48" s="578"/>
      <c r="AF48" s="578"/>
      <c r="AG48" s="578"/>
      <c r="AH48" s="580"/>
      <c r="AI48" s="72"/>
      <c r="AJ48" s="4"/>
      <c r="AK48" s="4"/>
      <c r="AL48" s="79"/>
      <c r="AM48" s="1270"/>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c r="DJ48" s="584"/>
      <c r="DK48" s="584"/>
      <c r="DL48" s="584"/>
      <c r="DM48" s="584"/>
      <c r="DN48" s="584"/>
      <c r="DO48" s="584"/>
      <c r="DP48" s="584"/>
      <c r="DQ48" s="584"/>
      <c r="DR48" s="584"/>
      <c r="DS48" s="584"/>
      <c r="DT48" s="584"/>
      <c r="DU48" s="584"/>
      <c r="DV48" s="584"/>
      <c r="DW48" s="584"/>
      <c r="DX48" s="584"/>
      <c r="DY48" s="584"/>
      <c r="DZ48" s="1271"/>
      <c r="EA48" s="79"/>
      <c r="EB48" s="79"/>
      <c r="EL48" s="4"/>
    </row>
    <row r="49" spans="2:151" ht="27.75" customHeight="1" x14ac:dyDescent="0.2">
      <c r="B49" s="62" t="e">
        <f>(AC49*1000000)+(AE49*1000)+AG49</f>
        <v>#VALUE!</v>
      </c>
      <c r="C49" s="1038"/>
      <c r="D49" s="1039"/>
      <c r="E49" s="1040"/>
      <c r="F49" s="1041"/>
      <c r="G49" s="1042"/>
      <c r="H49" s="1042"/>
      <c r="I49" s="1042"/>
      <c r="J49" s="1042"/>
      <c r="K49" s="1042"/>
      <c r="L49" s="1042"/>
      <c r="M49" s="1042"/>
      <c r="N49" s="1042"/>
      <c r="O49" s="1042"/>
      <c r="P49" s="1042"/>
      <c r="Q49" s="1042"/>
      <c r="R49" s="1042"/>
      <c r="S49" s="1042"/>
      <c r="T49" s="1027"/>
      <c r="U49" s="1028"/>
      <c r="V49" s="1028"/>
      <c r="W49" s="1028"/>
      <c r="X49" s="1029"/>
      <c r="Y49" s="1034"/>
      <c r="Z49" s="1035"/>
      <c r="AA49" s="1035"/>
      <c r="AB49" s="1036"/>
      <c r="AC49" s="1033" t="str">
        <f>IF(LEN(AI49)&lt;=6,"",IF(LEN(AI49)=7,LEFT(AI49,1),IF(LEN(AI49)=8,LEFT(AI49,2),IF(LEN(AI49)=9,LEFT(AI49,3)))))</f>
        <v/>
      </c>
      <c r="AD49" s="1032"/>
      <c r="AE49" s="1030" t="str">
        <f>IF(LEN(AI49)&lt;=3,"",IF(LEN(AI49)=4,LEFT(AI49,1),IF(LEN(AI49)=5,LEFT(AI49,2),IF(LEN(AI49)=6,LEFT(AI49,3),IF(LEN(AI49)=7,MID(AI49,2,3),IF(LEN(AI49)=8,MID(AI49,3,3),IF(LEN(AI49)=9,MID(AI49,4,3))))))))</f>
        <v/>
      </c>
      <c r="AF49" s="1032"/>
      <c r="AG49" s="1030" t="str">
        <f t="shared" ref="AG49:AG56" si="0">IF(AI49=0,"",RIGHT(AI49,3))</f>
        <v/>
      </c>
      <c r="AH49" s="1031"/>
      <c r="AI49" s="98" t="str">
        <f t="shared" ref="AI49:AI55" si="1">IF(ISNUMBER(Y49),ROUND(T49*Y49,0),"")</f>
        <v/>
      </c>
      <c r="AJ49" s="982" t="str">
        <f>IF(AI49="",IF(AC49&amp;AE49&amp;AG49="","",VALUE(AC49&amp;AE49&amp;AG49)),"")</f>
        <v/>
      </c>
      <c r="AK49" s="983"/>
      <c r="AL49" s="983"/>
      <c r="AM49" s="1270"/>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4"/>
      <c r="BJ49" s="584"/>
      <c r="BK49" s="584"/>
      <c r="BL49" s="584"/>
      <c r="BM49" s="584"/>
      <c r="BN49" s="584"/>
      <c r="BO49" s="584"/>
      <c r="BP49" s="584"/>
      <c r="BQ49" s="584"/>
      <c r="BR49" s="584"/>
      <c r="BS49" s="584"/>
      <c r="BT49" s="584"/>
      <c r="BU49" s="584"/>
      <c r="BV49" s="584"/>
      <c r="BW49" s="584"/>
      <c r="BX49" s="584"/>
      <c r="BY49" s="584"/>
      <c r="BZ49" s="584"/>
      <c r="CA49" s="584"/>
      <c r="CB49" s="584"/>
      <c r="CC49" s="584"/>
      <c r="CD49" s="584"/>
      <c r="CE49" s="584"/>
      <c r="CF49" s="584"/>
      <c r="CG49" s="584"/>
      <c r="CH49" s="584"/>
      <c r="CI49" s="584"/>
      <c r="CJ49" s="584"/>
      <c r="CK49" s="584"/>
      <c r="CL49" s="584"/>
      <c r="CM49" s="584"/>
      <c r="CN49" s="584"/>
      <c r="CO49" s="584"/>
      <c r="CP49" s="584"/>
      <c r="CQ49" s="584"/>
      <c r="CR49" s="584"/>
      <c r="CS49" s="584"/>
      <c r="CT49" s="584"/>
      <c r="CU49" s="584"/>
      <c r="CV49" s="584"/>
      <c r="CW49" s="584"/>
      <c r="CX49" s="584"/>
      <c r="CY49" s="584"/>
      <c r="CZ49" s="584"/>
      <c r="DA49" s="584"/>
      <c r="DB49" s="584"/>
      <c r="DC49" s="584"/>
      <c r="DD49" s="584"/>
      <c r="DE49" s="584"/>
      <c r="DF49" s="584"/>
      <c r="DG49" s="584"/>
      <c r="DH49" s="584"/>
      <c r="DI49" s="584"/>
      <c r="DJ49" s="584"/>
      <c r="DK49" s="584"/>
      <c r="DL49" s="584"/>
      <c r="DM49" s="584"/>
      <c r="DN49" s="584"/>
      <c r="DO49" s="584"/>
      <c r="DP49" s="584"/>
      <c r="DQ49" s="584"/>
      <c r="DR49" s="584"/>
      <c r="DS49" s="584"/>
      <c r="DT49" s="584"/>
      <c r="DU49" s="584"/>
      <c r="DV49" s="584"/>
      <c r="DW49" s="584"/>
      <c r="DX49" s="584"/>
      <c r="DY49" s="584"/>
      <c r="DZ49" s="1271"/>
      <c r="EA49" s="79"/>
      <c r="EB49" s="79"/>
      <c r="EF49" s="4"/>
    </row>
    <row r="50" spans="2:151" ht="27.75" customHeight="1" x14ac:dyDescent="0.2">
      <c r="B50" s="62" t="e">
        <f t="shared" ref="B50:B55" si="2">(AC50*1000000)+(AE50*1000)+AG50</f>
        <v>#VALUE!</v>
      </c>
      <c r="C50" s="1038"/>
      <c r="D50" s="1039"/>
      <c r="E50" s="1043"/>
      <c r="F50" s="1044"/>
      <c r="G50" s="1042"/>
      <c r="H50" s="1042"/>
      <c r="I50" s="1042"/>
      <c r="J50" s="1042"/>
      <c r="K50" s="1042"/>
      <c r="L50" s="1042"/>
      <c r="M50" s="1042"/>
      <c r="N50" s="1042"/>
      <c r="O50" s="1042"/>
      <c r="P50" s="1042"/>
      <c r="Q50" s="1042"/>
      <c r="R50" s="1042"/>
      <c r="S50" s="1042"/>
      <c r="T50" s="1027"/>
      <c r="U50" s="1028"/>
      <c r="V50" s="1028"/>
      <c r="W50" s="1028"/>
      <c r="X50" s="1029"/>
      <c r="Y50" s="1034"/>
      <c r="Z50" s="1035"/>
      <c r="AA50" s="1035"/>
      <c r="AB50" s="1036"/>
      <c r="AC50" s="1033" t="str">
        <f>IF(LEN(AI50)&lt;=6,"",IF(LEN(AI50)=7,LEFT(AI50,1),IF(LEN(AI50)=8,LEFT(AI50,2),IF(LEN(AI50)=9,LEFT(AI50,3)))))</f>
        <v/>
      </c>
      <c r="AD50" s="1032"/>
      <c r="AE50" s="1030" t="str">
        <f>IF(LEN(AI50)&lt;=3,"",IF(LEN(AI50)=4,LEFT(AI50,1),IF(LEN(AI50)=5,LEFT(AI50,2),IF(LEN(AI50)=6,LEFT(AI50,3),IF(LEN(AI50)=7,MID(AI50,2,3),IF(LEN(AI50)=8,MID(AI50,3,3),IF(LEN(AI50)=9,MID(AI50,4,3))))))))</f>
        <v/>
      </c>
      <c r="AF50" s="1032"/>
      <c r="AG50" s="1030" t="str">
        <f t="shared" si="0"/>
        <v/>
      </c>
      <c r="AH50" s="1031"/>
      <c r="AI50" s="98" t="str">
        <f>IF(ISNUMBER(Y50),ROUND(T50*Y50,0),"")</f>
        <v/>
      </c>
      <c r="AJ50" s="982" t="str">
        <f t="shared" ref="AJ50:AJ55" si="3">IF(AI50="",IF(AC50&amp;AE50&amp;AG50="","",VALUE(AC50&amp;AE50&amp;AG50)),"")</f>
        <v/>
      </c>
      <c r="AK50" s="983"/>
      <c r="AL50" s="983"/>
      <c r="AM50" s="1270"/>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c r="DJ50" s="584"/>
      <c r="DK50" s="584"/>
      <c r="DL50" s="584"/>
      <c r="DM50" s="584"/>
      <c r="DN50" s="584"/>
      <c r="DO50" s="584"/>
      <c r="DP50" s="584"/>
      <c r="DQ50" s="584"/>
      <c r="DR50" s="584"/>
      <c r="DS50" s="584"/>
      <c r="DT50" s="584"/>
      <c r="DU50" s="584"/>
      <c r="DV50" s="584"/>
      <c r="DW50" s="584"/>
      <c r="DX50" s="584"/>
      <c r="DY50" s="584"/>
      <c r="DZ50" s="1271"/>
      <c r="EB50" s="79"/>
      <c r="EG50" s="4"/>
      <c r="EO50" s="4"/>
    </row>
    <row r="51" spans="2:151" ht="27.75" customHeight="1" x14ac:dyDescent="0.2">
      <c r="B51" s="62" t="e">
        <f t="shared" si="2"/>
        <v>#VALUE!</v>
      </c>
      <c r="C51" s="1038"/>
      <c r="D51" s="1195"/>
      <c r="E51" s="1199"/>
      <c r="F51" s="1200"/>
      <c r="G51" s="1198"/>
      <c r="H51" s="1042"/>
      <c r="I51" s="1042"/>
      <c r="J51" s="1042"/>
      <c r="K51" s="1042"/>
      <c r="L51" s="1042"/>
      <c r="M51" s="1042"/>
      <c r="N51" s="1042"/>
      <c r="O51" s="1042"/>
      <c r="P51" s="1042"/>
      <c r="Q51" s="1042"/>
      <c r="R51" s="1042"/>
      <c r="S51" s="1042"/>
      <c r="T51" s="1027"/>
      <c r="U51" s="1028"/>
      <c r="V51" s="1028"/>
      <c r="W51" s="1028"/>
      <c r="X51" s="1029"/>
      <c r="Y51" s="1034"/>
      <c r="Z51" s="1035"/>
      <c r="AA51" s="1035"/>
      <c r="AB51" s="1036"/>
      <c r="AC51" s="1033" t="str">
        <f t="shared" ref="AC51:AC54" si="4">IF(LEN(AI51)&lt;=6,"",IF(LEN(AI51)=7,LEFT(AI51,1),IF(LEN(AI51)=8,LEFT(AI51,2),IF(LEN(AI51)=9,LEFT(AI51,3)))))</f>
        <v/>
      </c>
      <c r="AD51" s="1032"/>
      <c r="AE51" s="1030" t="str">
        <f t="shared" ref="AE51:AE55" si="5">IF(LEN(AI51)&lt;=3,"",IF(LEN(AI51)=4,LEFT(AI51,1),IF(LEN(AI51)=5,LEFT(AI51,2),IF(LEN(AI51)=6,LEFT(AI51,3),IF(LEN(AI51)=7,MID(AI51,2,3),IF(LEN(AI51)=8,MID(AI51,3,3),IF(LEN(AI51)=9,MID(AI51,4,3))))))))</f>
        <v/>
      </c>
      <c r="AF51" s="1032"/>
      <c r="AG51" s="1030" t="str">
        <f t="shared" si="0"/>
        <v/>
      </c>
      <c r="AH51" s="1031"/>
      <c r="AI51" s="98" t="str">
        <f>IF(ISNUMBER(Y51),ROUND(T51*Y51,0),"")</f>
        <v/>
      </c>
      <c r="AJ51" s="982" t="s">
        <v>141</v>
      </c>
      <c r="AK51" s="983"/>
      <c r="AL51" s="983"/>
      <c r="AM51" s="1270"/>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c r="DJ51" s="584"/>
      <c r="DK51" s="584"/>
      <c r="DL51" s="584"/>
      <c r="DM51" s="584"/>
      <c r="DN51" s="584"/>
      <c r="DO51" s="584"/>
      <c r="DP51" s="584"/>
      <c r="DQ51" s="584"/>
      <c r="DR51" s="584"/>
      <c r="DS51" s="584"/>
      <c r="DT51" s="584"/>
      <c r="DU51" s="584"/>
      <c r="DV51" s="584"/>
      <c r="DW51" s="584"/>
      <c r="DX51" s="584"/>
      <c r="DY51" s="584"/>
      <c r="DZ51" s="1271"/>
      <c r="EA51" s="79"/>
      <c r="EB51" s="79"/>
      <c r="EC51" s="79"/>
      <c r="EG51" s="4"/>
      <c r="EH51" s="4"/>
      <c r="EN51" s="4"/>
    </row>
    <row r="52" spans="2:151" ht="27.75" customHeight="1" thickBot="1" x14ac:dyDescent="0.25">
      <c r="B52" s="62" t="e">
        <f t="shared" si="2"/>
        <v>#VALUE!</v>
      </c>
      <c r="C52" s="1038"/>
      <c r="D52" s="1195"/>
      <c r="E52" s="1196"/>
      <c r="F52" s="1197"/>
      <c r="G52" s="1198"/>
      <c r="H52" s="1042"/>
      <c r="I52" s="1042"/>
      <c r="J52" s="1042"/>
      <c r="K52" s="1042"/>
      <c r="L52" s="1042"/>
      <c r="M52" s="1042"/>
      <c r="N52" s="1042"/>
      <c r="O52" s="1042"/>
      <c r="P52" s="1042"/>
      <c r="Q52" s="1042"/>
      <c r="R52" s="1042"/>
      <c r="S52" s="1042"/>
      <c r="T52" s="1027"/>
      <c r="U52" s="1028"/>
      <c r="V52" s="1028"/>
      <c r="W52" s="1028"/>
      <c r="X52" s="1029"/>
      <c r="Y52" s="1034"/>
      <c r="Z52" s="1035"/>
      <c r="AA52" s="1035"/>
      <c r="AB52" s="1036"/>
      <c r="AC52" s="1033" t="str">
        <f t="shared" si="4"/>
        <v/>
      </c>
      <c r="AD52" s="1032"/>
      <c r="AE52" s="1030" t="str">
        <f t="shared" si="5"/>
        <v/>
      </c>
      <c r="AF52" s="1032"/>
      <c r="AG52" s="1030" t="str">
        <f t="shared" si="0"/>
        <v/>
      </c>
      <c r="AH52" s="1031"/>
      <c r="AI52" s="98" t="str">
        <f>IF(ISNUMBER(Y52),ROUND(T52*Y52,0),"")</f>
        <v/>
      </c>
      <c r="AJ52" s="982" t="str">
        <f t="shared" si="3"/>
        <v/>
      </c>
      <c r="AK52" s="983"/>
      <c r="AL52" s="983"/>
      <c r="AM52" s="1272"/>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c r="DD52" s="1273"/>
      <c r="DE52" s="1273"/>
      <c r="DF52" s="1273"/>
      <c r="DG52" s="1273"/>
      <c r="DH52" s="1273"/>
      <c r="DI52" s="1273"/>
      <c r="DJ52" s="1273"/>
      <c r="DK52" s="1273"/>
      <c r="DL52" s="1273"/>
      <c r="DM52" s="1273"/>
      <c r="DN52" s="1273"/>
      <c r="DO52" s="1273"/>
      <c r="DP52" s="1273"/>
      <c r="DQ52" s="1273"/>
      <c r="DR52" s="1273"/>
      <c r="DS52" s="1273"/>
      <c r="DT52" s="1273"/>
      <c r="DU52" s="1273"/>
      <c r="DV52" s="1273"/>
      <c r="DW52" s="1273"/>
      <c r="DX52" s="1273"/>
      <c r="DY52" s="1273"/>
      <c r="DZ52" s="1274"/>
      <c r="EA52" s="79"/>
      <c r="EB52" s="79"/>
      <c r="EC52" s="79"/>
    </row>
    <row r="53" spans="2:151" ht="27.75" customHeight="1" x14ac:dyDescent="0.2">
      <c r="B53" s="62" t="e">
        <f t="shared" si="2"/>
        <v>#VALUE!</v>
      </c>
      <c r="C53" s="1038"/>
      <c r="D53" s="1195"/>
      <c r="E53" s="1209"/>
      <c r="F53" s="1210"/>
      <c r="G53" s="1198"/>
      <c r="H53" s="1042"/>
      <c r="I53" s="1042"/>
      <c r="J53" s="1042"/>
      <c r="K53" s="1042"/>
      <c r="L53" s="1042"/>
      <c r="M53" s="1042"/>
      <c r="N53" s="1042"/>
      <c r="O53" s="1042"/>
      <c r="P53" s="1042"/>
      <c r="Q53" s="1042"/>
      <c r="R53" s="1042"/>
      <c r="S53" s="1042"/>
      <c r="T53" s="1027"/>
      <c r="U53" s="1028"/>
      <c r="V53" s="1028"/>
      <c r="W53" s="1028"/>
      <c r="X53" s="1029"/>
      <c r="Y53" s="1034"/>
      <c r="Z53" s="1035"/>
      <c r="AA53" s="1035"/>
      <c r="AB53" s="1036"/>
      <c r="AC53" s="1033" t="str">
        <f t="shared" si="4"/>
        <v/>
      </c>
      <c r="AD53" s="1032"/>
      <c r="AE53" s="1030" t="str">
        <f t="shared" si="5"/>
        <v/>
      </c>
      <c r="AF53" s="1032"/>
      <c r="AG53" s="1030" t="str">
        <f t="shared" si="0"/>
        <v/>
      </c>
      <c r="AH53" s="1031"/>
      <c r="AI53" s="98" t="str">
        <f>IF(ISNUMBER(Y53),ROUND(T53*Y53,0),"")</f>
        <v/>
      </c>
      <c r="AJ53" s="982" t="str">
        <f t="shared" si="3"/>
        <v/>
      </c>
      <c r="AK53" s="983"/>
      <c r="AL53" s="983"/>
      <c r="AM53" s="79"/>
      <c r="AN53" s="79"/>
      <c r="AO53" s="79"/>
      <c r="AP53" s="79"/>
      <c r="AQ53" s="79"/>
      <c r="AR53" s="79"/>
      <c r="AS53" s="79"/>
      <c r="AT53" s="79"/>
      <c r="AU53" s="79"/>
      <c r="AV53" s="79"/>
      <c r="AW53" s="79"/>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row>
    <row r="54" spans="2:151" ht="27.75" customHeight="1" thickBot="1" x14ac:dyDescent="0.25">
      <c r="B54" s="62" t="e">
        <f t="shared" si="2"/>
        <v>#VALUE!</v>
      </c>
      <c r="C54" s="1038"/>
      <c r="D54" s="1039"/>
      <c r="E54" s="1207"/>
      <c r="F54" s="1208"/>
      <c r="G54" s="1042"/>
      <c r="H54" s="1042"/>
      <c r="I54" s="1042"/>
      <c r="J54" s="1042"/>
      <c r="K54" s="1042"/>
      <c r="L54" s="1042"/>
      <c r="M54" s="1042"/>
      <c r="N54" s="1042"/>
      <c r="O54" s="1042"/>
      <c r="P54" s="1042"/>
      <c r="Q54" s="1042"/>
      <c r="R54" s="1042"/>
      <c r="S54" s="1042"/>
      <c r="T54" s="1027"/>
      <c r="U54" s="1028"/>
      <c r="V54" s="1028"/>
      <c r="W54" s="1028"/>
      <c r="X54" s="1029"/>
      <c r="Y54" s="1034"/>
      <c r="Z54" s="1035"/>
      <c r="AA54" s="1035"/>
      <c r="AB54" s="1036"/>
      <c r="AC54" s="1033" t="str">
        <f t="shared" si="4"/>
        <v/>
      </c>
      <c r="AD54" s="1032"/>
      <c r="AE54" s="1030" t="str">
        <f t="shared" si="5"/>
        <v/>
      </c>
      <c r="AF54" s="1032"/>
      <c r="AG54" s="1030" t="str">
        <f t="shared" si="0"/>
        <v/>
      </c>
      <c r="AH54" s="1031"/>
      <c r="AI54" s="98" t="str">
        <f>IF(ISNUMBER(Y54),ROUND(T54*Y54,0),"")</f>
        <v/>
      </c>
      <c r="AJ54" s="982" t="str">
        <f t="shared" si="3"/>
        <v/>
      </c>
      <c r="AK54" s="983"/>
      <c r="AL54" s="983"/>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row>
    <row r="55" spans="2:151" ht="27.75" customHeight="1" thickBot="1" x14ac:dyDescent="0.25">
      <c r="B55" s="62" t="e">
        <f t="shared" si="2"/>
        <v>#VALUE!</v>
      </c>
      <c r="C55" s="1038"/>
      <c r="D55" s="1039"/>
      <c r="E55" s="1201"/>
      <c r="F55" s="1202"/>
      <c r="G55" s="1042"/>
      <c r="H55" s="1042"/>
      <c r="I55" s="1042"/>
      <c r="J55" s="1042"/>
      <c r="K55" s="1042"/>
      <c r="L55" s="1042"/>
      <c r="M55" s="1042"/>
      <c r="N55" s="1042"/>
      <c r="O55" s="1042"/>
      <c r="P55" s="1042"/>
      <c r="Q55" s="1042"/>
      <c r="R55" s="1042"/>
      <c r="S55" s="1042"/>
      <c r="T55" s="1027"/>
      <c r="U55" s="1028"/>
      <c r="V55" s="1028"/>
      <c r="W55" s="1028"/>
      <c r="X55" s="1029"/>
      <c r="Y55" s="1034"/>
      <c r="Z55" s="1035"/>
      <c r="AA55" s="1035"/>
      <c r="AB55" s="1036"/>
      <c r="AC55" s="1230" t="str">
        <f>IF(LEN(AI55)&lt;=6,"",IF(LEN(AI55)=7,LEFT(AI55,1),IF(LEN(AI55)=8,LEFT(AI55,2),IF(LEN(AI55)=9,LEFT(AI55,3)))))</f>
        <v/>
      </c>
      <c r="AD55" s="1231"/>
      <c r="AE55" s="1232" t="str">
        <f t="shared" si="5"/>
        <v/>
      </c>
      <c r="AF55" s="1231"/>
      <c r="AG55" s="1232" t="str">
        <f t="shared" si="0"/>
        <v/>
      </c>
      <c r="AH55" s="1233"/>
      <c r="AI55" s="98" t="str">
        <f t="shared" si="1"/>
        <v/>
      </c>
      <c r="AJ55" s="982" t="str">
        <f t="shared" si="3"/>
        <v/>
      </c>
      <c r="AK55" s="983"/>
      <c r="AL55" s="983"/>
      <c r="AM55" s="715" t="s">
        <v>91</v>
      </c>
      <c r="AN55" s="1239"/>
      <c r="AO55" s="1239"/>
      <c r="AP55" s="1239"/>
      <c r="AQ55" s="1239"/>
      <c r="AR55" s="1239"/>
      <c r="AS55" s="1239"/>
      <c r="AT55" s="1239"/>
      <c r="AU55" s="1239"/>
      <c r="AV55" s="1239"/>
      <c r="AW55" s="1239"/>
      <c r="AX55" s="1239"/>
      <c r="AY55" s="1239"/>
      <c r="AZ55" s="1239"/>
      <c r="BA55" s="1239"/>
      <c r="BB55" s="1239"/>
      <c r="BC55" s="1239"/>
      <c r="BD55" s="1239"/>
      <c r="BE55" s="1239"/>
      <c r="BF55" s="1239"/>
      <c r="BG55" s="1239"/>
      <c r="BH55" s="1239"/>
      <c r="BI55" s="1239"/>
      <c r="BJ55" s="1239"/>
      <c r="BK55" s="1239"/>
      <c r="BL55" s="1239"/>
      <c r="BM55" s="1239"/>
      <c r="BN55" s="1239"/>
      <c r="BO55" s="1239"/>
      <c r="BP55" s="1239"/>
      <c r="BQ55" s="1239"/>
      <c r="BR55" s="1239"/>
      <c r="BS55" s="1239"/>
      <c r="BT55" s="1239"/>
      <c r="BU55" s="1239"/>
      <c r="BV55" s="1239"/>
      <c r="BW55" s="1239"/>
      <c r="BX55" s="1239"/>
      <c r="BY55" s="1239"/>
      <c r="BZ55" s="1239"/>
      <c r="CA55" s="1239"/>
      <c r="CB55" s="1239"/>
      <c r="CC55" s="1239"/>
      <c r="CD55" s="1239"/>
      <c r="CE55" s="1239"/>
      <c r="CF55" s="1239"/>
      <c r="CG55" s="1239"/>
      <c r="CH55" s="1239"/>
      <c r="CI55" s="1239"/>
      <c r="CJ55" s="1239"/>
      <c r="CK55" s="1239"/>
      <c r="CL55" s="1239"/>
      <c r="CM55" s="1239"/>
      <c r="CN55" s="1239"/>
      <c r="CO55" s="1239"/>
      <c r="CP55" s="1239"/>
      <c r="CQ55" s="1239"/>
      <c r="CR55" s="1239"/>
      <c r="CS55" s="1239"/>
      <c r="CT55" s="1239"/>
      <c r="CU55" s="1239"/>
      <c r="CV55" s="1239"/>
      <c r="CW55" s="1239"/>
      <c r="CX55" s="1239"/>
      <c r="CY55" s="1239"/>
      <c r="CZ55" s="1239"/>
      <c r="DA55" s="1239"/>
      <c r="DB55" s="1239"/>
      <c r="DC55" s="1239"/>
      <c r="DD55" s="1239"/>
      <c r="DE55" s="1239"/>
      <c r="DF55" s="1239"/>
      <c r="DG55" s="1239"/>
      <c r="DH55" s="1239"/>
      <c r="DI55" s="1239"/>
      <c r="DJ55" s="1239"/>
      <c r="DK55" s="1239"/>
      <c r="DL55" s="1239"/>
      <c r="DM55" s="1239"/>
      <c r="DN55" s="1239"/>
      <c r="DO55" s="1239"/>
      <c r="DP55" s="1239"/>
      <c r="DQ55" s="1239"/>
      <c r="DR55" s="1239"/>
      <c r="DS55" s="1239"/>
      <c r="DT55" s="1239"/>
      <c r="DU55" s="1239"/>
      <c r="DV55" s="1239"/>
      <c r="DW55" s="1239"/>
      <c r="DX55" s="1239"/>
      <c r="DY55" s="1239"/>
      <c r="DZ55" s="1240"/>
      <c r="EA55" s="79"/>
      <c r="EB55" s="79"/>
      <c r="EC55" s="79"/>
      <c r="EH55" s="4"/>
    </row>
    <row r="56" spans="2:151" ht="27.75" customHeight="1" thickBot="1" x14ac:dyDescent="0.25">
      <c r="B56" s="85"/>
      <c r="C56" s="724" t="s">
        <v>26</v>
      </c>
      <c r="D56" s="725"/>
      <c r="E56" s="725"/>
      <c r="F56" s="725"/>
      <c r="G56" s="725"/>
      <c r="H56" s="725"/>
      <c r="I56" s="725"/>
      <c r="J56" s="725"/>
      <c r="K56" s="725"/>
      <c r="L56" s="725"/>
      <c r="M56" s="726"/>
      <c r="N56" s="1020" t="str">
        <f>IF(LEN(AI57)&lt;=6,"",IF(LEN(AI57)=7,LEFT(AI57,1),IF(LEN(AI57)=8,LEFT(AI57,2),IF(LEN(AI57)=9,LEFT(AI57,3)))))</f>
        <v/>
      </c>
      <c r="O56" s="1019"/>
      <c r="P56" s="1017" t="str">
        <f>IF(LEN(AI57)&lt;=3,"",IF(LEN(AI57)=4,LEFT(AI57,1),IF(LEN(AI57)=5,LEFT(AI57,2),IF(LEN(AI57)=6,LEFT(AI57,3),IF(LEN(AI57)=7,MID(AI57,2,3),IF(LEN(AI57)=8,MID(AI57,3,3),IF(LEN(AI57)=9,MID(AI57,4,3))))))))</f>
        <v/>
      </c>
      <c r="Q56" s="1019"/>
      <c r="R56" s="1017" t="str">
        <f>IF(AI57=0,"",RIGHT(AI57,3))</f>
        <v/>
      </c>
      <c r="S56" s="1018"/>
      <c r="T56" s="731" t="s">
        <v>64</v>
      </c>
      <c r="U56" s="732"/>
      <c r="V56" s="732"/>
      <c r="W56" s="732"/>
      <c r="X56" s="732"/>
      <c r="Y56" s="732"/>
      <c r="Z56" s="732"/>
      <c r="AA56" s="732"/>
      <c r="AB56" s="733"/>
      <c r="AC56" s="1238" t="str">
        <f>IF(LEN(AI56)&lt;=6,"",IF(LEN(AI56)=7,LEFT(AI56,1),IF(LEN(AI56)=8,LEFT(AI56,2),IF(LEN(AI56)=9,LEFT(AI56,3)))))</f>
        <v/>
      </c>
      <c r="AD56" s="1237"/>
      <c r="AE56" s="1236" t="str">
        <f>IF(LEN(AI56)&lt;=3,"",IF(LEN(AI56)=4,LEFT(AI56,1),IF(LEN(AI56)=5,LEFT(AI56,2),IF(LEN(AI56)=6,LEFT(AI56,3),IF(LEN(AI56)=7,MID(AI56,2,3),IF(LEN(AI56)=8,MID(AI56,3,3),IF(LEN(AI56)=9,MID(AI56,4,3))))))))</f>
        <v/>
      </c>
      <c r="AF56" s="1237"/>
      <c r="AG56" s="1234" t="str">
        <f t="shared" si="0"/>
        <v/>
      </c>
      <c r="AH56" s="1235"/>
      <c r="AI56" s="99">
        <f>SUMIF(AI49:AL55,"&lt;&gt;",AI49:AL55)</f>
        <v>0</v>
      </c>
      <c r="AJ56" s="984"/>
      <c r="AK56" s="985"/>
      <c r="AL56" s="986"/>
      <c r="AM56" s="1241"/>
      <c r="AN56" s="1242"/>
      <c r="AO56" s="1242"/>
      <c r="AP56" s="1242"/>
      <c r="AQ56" s="1242"/>
      <c r="AR56" s="1242"/>
      <c r="AS56" s="1242"/>
      <c r="AT56" s="1242"/>
      <c r="AU56" s="1242"/>
      <c r="AV56" s="1242"/>
      <c r="AW56" s="1242"/>
      <c r="AX56" s="1242"/>
      <c r="AY56" s="1242"/>
      <c r="AZ56" s="1242"/>
      <c r="BA56" s="1242"/>
      <c r="BB56" s="1242"/>
      <c r="BC56" s="1242"/>
      <c r="BD56" s="1242"/>
      <c r="BE56" s="1242"/>
      <c r="BF56" s="1242"/>
      <c r="BG56" s="1242"/>
      <c r="BH56" s="1242"/>
      <c r="BI56" s="1242"/>
      <c r="BJ56" s="1242"/>
      <c r="BK56" s="1242"/>
      <c r="BL56" s="1242"/>
      <c r="BM56" s="1242"/>
      <c r="BN56" s="1242"/>
      <c r="BO56" s="1242"/>
      <c r="BP56" s="1242"/>
      <c r="BQ56" s="1242"/>
      <c r="BR56" s="1242"/>
      <c r="BS56" s="1242"/>
      <c r="BT56" s="1242"/>
      <c r="BU56" s="1242"/>
      <c r="BV56" s="1242"/>
      <c r="BW56" s="1242"/>
      <c r="BX56" s="1242"/>
      <c r="BY56" s="1242"/>
      <c r="BZ56" s="1242"/>
      <c r="CA56" s="1242"/>
      <c r="CB56" s="1242"/>
      <c r="CC56" s="1242"/>
      <c r="CD56" s="1242"/>
      <c r="CE56" s="1242"/>
      <c r="CF56" s="1242"/>
      <c r="CG56" s="1242"/>
      <c r="CH56" s="1242"/>
      <c r="CI56" s="1242"/>
      <c r="CJ56" s="1242"/>
      <c r="CK56" s="1242"/>
      <c r="CL56" s="1242"/>
      <c r="CM56" s="1242"/>
      <c r="CN56" s="1242"/>
      <c r="CO56" s="1242"/>
      <c r="CP56" s="1242"/>
      <c r="CQ56" s="1242"/>
      <c r="CR56" s="1242"/>
      <c r="CS56" s="1242"/>
      <c r="CT56" s="1242"/>
      <c r="CU56" s="1242"/>
      <c r="CV56" s="1242"/>
      <c r="CW56" s="1242"/>
      <c r="CX56" s="1242"/>
      <c r="CY56" s="1242"/>
      <c r="CZ56" s="1242"/>
      <c r="DA56" s="1242"/>
      <c r="DB56" s="1242"/>
      <c r="DC56" s="1242"/>
      <c r="DD56" s="1242"/>
      <c r="DE56" s="1242"/>
      <c r="DF56" s="1242"/>
      <c r="DG56" s="1242"/>
      <c r="DH56" s="1242"/>
      <c r="DI56" s="1242"/>
      <c r="DJ56" s="1242"/>
      <c r="DK56" s="1242"/>
      <c r="DL56" s="1242"/>
      <c r="DM56" s="1242"/>
      <c r="DN56" s="1242"/>
      <c r="DO56" s="1242"/>
      <c r="DP56" s="1242"/>
      <c r="DQ56" s="1242"/>
      <c r="DR56" s="1242"/>
      <c r="DS56" s="1242"/>
      <c r="DT56" s="1242"/>
      <c r="DU56" s="1242"/>
      <c r="DV56" s="1242"/>
      <c r="DW56" s="1242"/>
      <c r="DX56" s="1242"/>
      <c r="DY56" s="1242"/>
      <c r="DZ56" s="1243"/>
      <c r="EA56" s="79"/>
      <c r="EB56" s="79"/>
      <c r="EC56" s="79"/>
    </row>
    <row r="57" spans="2:151" ht="14.25" thickBot="1" x14ac:dyDescent="0.2">
      <c r="B57" s="87">
        <f>(IF(X103="",0,X103*1000000))+(IF(Z103="",0,Z103*1000))+(IF(AB103="",0,AB103))+(IF(L103="",0,L103*1000000))+(IF(N103="",0,N103*1000))+(IF(P103="",0,P103))</f>
        <v>0</v>
      </c>
      <c r="C57" s="88"/>
      <c r="D57" s="88"/>
      <c r="E57" s="88"/>
      <c r="F57" s="88"/>
      <c r="G57" s="88"/>
      <c r="H57" s="88"/>
      <c r="I57" s="88"/>
      <c r="J57" s="88"/>
      <c r="K57" s="88"/>
      <c r="L57" s="88"/>
      <c r="M57" s="88"/>
      <c r="N57" s="88"/>
      <c r="O57" s="88"/>
      <c r="P57" s="88"/>
      <c r="Q57" s="88"/>
      <c r="R57" s="88"/>
      <c r="S57" s="88"/>
      <c r="T57" s="88"/>
      <c r="U57" s="88"/>
      <c r="V57" s="88"/>
      <c r="W57" s="88"/>
      <c r="X57" s="88"/>
      <c r="Y57" s="88"/>
      <c r="Z57" s="88"/>
      <c r="AA57" s="88"/>
      <c r="AB57" s="88"/>
      <c r="AC57" s="102"/>
      <c r="AD57" s="102"/>
      <c r="AE57" s="1037" t="str">
        <f>IF(Q42-J44-AG57=0,"",Q42-J44-AG57)</f>
        <v/>
      </c>
      <c r="AF57" s="1037"/>
      <c r="AG57" s="1037">
        <f>AI56+AI57</f>
        <v>0</v>
      </c>
      <c r="AH57" s="1037"/>
      <c r="AI57" s="100">
        <f>ROUND(AI56*0.1,0)</f>
        <v>0</v>
      </c>
      <c r="AJ57" s="101"/>
      <c r="AK57" s="101"/>
      <c r="AL57" s="101"/>
      <c r="AM57" s="1244"/>
      <c r="AN57" s="1245"/>
      <c r="AO57" s="1245"/>
      <c r="AP57" s="1245"/>
      <c r="AQ57" s="1245"/>
      <c r="AR57" s="1245"/>
      <c r="AS57" s="1245"/>
      <c r="AT57" s="1245"/>
      <c r="AU57" s="1245"/>
      <c r="AV57" s="1245"/>
      <c r="AW57" s="1245"/>
      <c r="AX57" s="1245"/>
      <c r="AY57" s="1245"/>
      <c r="AZ57" s="1245"/>
      <c r="BA57" s="1245"/>
      <c r="BB57" s="1245"/>
      <c r="BC57" s="1245"/>
      <c r="BD57" s="1245"/>
      <c r="BE57" s="1245"/>
      <c r="BF57" s="1245"/>
      <c r="BG57" s="1245"/>
      <c r="BH57" s="1245"/>
      <c r="BI57" s="1245"/>
      <c r="BJ57" s="1245"/>
      <c r="BK57" s="1245"/>
      <c r="BL57" s="1245"/>
      <c r="BM57" s="1245"/>
      <c r="BN57" s="1245"/>
      <c r="BO57" s="1245"/>
      <c r="BP57" s="1245"/>
      <c r="BQ57" s="1245"/>
      <c r="BR57" s="1245"/>
      <c r="BS57" s="1245"/>
      <c r="BT57" s="1245"/>
      <c r="BU57" s="1245"/>
      <c r="BV57" s="1245"/>
      <c r="BW57" s="1245"/>
      <c r="BX57" s="1245"/>
      <c r="BY57" s="1245"/>
      <c r="BZ57" s="1245"/>
      <c r="CA57" s="1245"/>
      <c r="CB57" s="1245"/>
      <c r="CC57" s="1245"/>
      <c r="CD57" s="1245"/>
      <c r="CE57" s="1245"/>
      <c r="CF57" s="1245"/>
      <c r="CG57" s="1245"/>
      <c r="CH57" s="1245"/>
      <c r="CI57" s="1245"/>
      <c r="CJ57" s="1245"/>
      <c r="CK57" s="1245"/>
      <c r="CL57" s="1245"/>
      <c r="CM57" s="1245"/>
      <c r="CN57" s="1245"/>
      <c r="CO57" s="1245"/>
      <c r="CP57" s="1245"/>
      <c r="CQ57" s="1245"/>
      <c r="CR57" s="1245"/>
      <c r="CS57" s="1245"/>
      <c r="CT57" s="1245"/>
      <c r="CU57" s="1245"/>
      <c r="CV57" s="1245"/>
      <c r="CW57" s="1245"/>
      <c r="CX57" s="1245"/>
      <c r="CY57" s="1245"/>
      <c r="CZ57" s="1245"/>
      <c r="DA57" s="1245"/>
      <c r="DB57" s="1245"/>
      <c r="DC57" s="1245"/>
      <c r="DD57" s="1245"/>
      <c r="DE57" s="1245"/>
      <c r="DF57" s="1245"/>
      <c r="DG57" s="1245"/>
      <c r="DH57" s="1245"/>
      <c r="DI57" s="1245"/>
      <c r="DJ57" s="1245"/>
      <c r="DK57" s="1245"/>
      <c r="DL57" s="1245"/>
      <c r="DM57" s="1245"/>
      <c r="DN57" s="1245"/>
      <c r="DO57" s="1245"/>
      <c r="DP57" s="1245"/>
      <c r="DQ57" s="1245"/>
      <c r="DR57" s="1245"/>
      <c r="DS57" s="1245"/>
      <c r="DT57" s="1245"/>
      <c r="DU57" s="1245"/>
      <c r="DV57" s="1245"/>
      <c r="DW57" s="1245"/>
      <c r="DX57" s="1245"/>
      <c r="DY57" s="1245"/>
      <c r="DZ57" s="1246"/>
      <c r="EA57" s="4"/>
      <c r="EB57" s="4"/>
      <c r="EC57" s="4"/>
    </row>
    <row r="58" spans="2:151" ht="14.25" customHeight="1" thickTop="1" x14ac:dyDescent="0.15">
      <c r="B58" s="21"/>
      <c r="C58" s="4"/>
      <c r="D58" s="4"/>
      <c r="E58" s="4"/>
      <c r="F58" s="4"/>
      <c r="G58" s="4"/>
      <c r="H58" s="4"/>
      <c r="I58" s="4"/>
      <c r="J58" s="4"/>
      <c r="K58" s="4"/>
      <c r="L58" s="4"/>
      <c r="M58" s="4"/>
      <c r="N58" s="4"/>
      <c r="O58" s="21"/>
      <c r="P58" s="21"/>
      <c r="Q58" s="21"/>
      <c r="R58" s="21"/>
      <c r="S58" s="21"/>
      <c r="T58" s="21"/>
      <c r="U58" s="21"/>
      <c r="V58" s="21"/>
      <c r="W58" s="21"/>
      <c r="X58" s="21"/>
      <c r="Y58" s="21"/>
      <c r="Z58" s="21"/>
      <c r="AA58" s="4"/>
      <c r="AB58" s="4"/>
      <c r="AC58" s="4"/>
      <c r="AD58" s="4"/>
      <c r="AE58" s="104" t="str">
        <f>IF(AG58="","",VALUE(AG58))</f>
        <v/>
      </c>
      <c r="AF58" s="104" t="str">
        <f>IF(AH58="","",VALUE(AH58))</f>
        <v/>
      </c>
      <c r="AG58" s="103" t="str">
        <f>N56&amp;P56&amp;R56</f>
        <v/>
      </c>
      <c r="AH58" s="104" t="str">
        <f>AC56&amp;AE56&amp;AG56</f>
        <v/>
      </c>
      <c r="AI58" s="104">
        <f>SUM(AE58:AF58)</f>
        <v>0</v>
      </c>
      <c r="AJ58" s="10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21"/>
      <c r="DT58" s="21"/>
      <c r="DU58" s="21"/>
      <c r="DV58" s="21"/>
      <c r="DW58" s="21"/>
      <c r="DX58" s="21"/>
      <c r="DY58" s="21"/>
      <c r="DZ58" s="21"/>
      <c r="EA58" s="21"/>
      <c r="EB58" s="21"/>
      <c r="EC58" s="21"/>
    </row>
    <row r="59" spans="2:151" ht="15.75" customHeight="1" x14ac:dyDescent="0.15">
      <c r="N59" s="2"/>
      <c r="O59" s="2"/>
      <c r="P59" s="2"/>
      <c r="Q59" s="2"/>
      <c r="R59" s="2"/>
      <c r="S59" s="2"/>
      <c r="T59" s="2"/>
      <c r="U59" s="2"/>
      <c r="V59" s="2"/>
      <c r="W59" s="2"/>
      <c r="X59" s="2"/>
      <c r="Y59" s="2"/>
      <c r="Z59" s="2"/>
      <c r="AA59" s="2"/>
      <c r="AB59" s="2"/>
      <c r="AC59" s="2"/>
      <c r="AD59" s="2"/>
      <c r="AE59" s="2"/>
      <c r="AF59" s="2"/>
      <c r="AG59" s="2"/>
      <c r="AH59" s="2"/>
      <c r="AI59" s="2"/>
      <c r="AJ59" s="2"/>
      <c r="AK59" s="20"/>
      <c r="AL59" s="20"/>
      <c r="AM59" s="20"/>
      <c r="AN59" s="20"/>
      <c r="AO59" s="20"/>
      <c r="AP59" s="20"/>
      <c r="AQ59" s="20"/>
      <c r="AR59" s="20"/>
      <c r="AS59" s="20"/>
      <c r="AT59" s="20"/>
      <c r="AU59" s="20"/>
      <c r="AV59" s="20"/>
      <c r="AW59" s="20"/>
      <c r="AX59" s="20"/>
      <c r="AY59" s="20"/>
      <c r="AZ59" s="20"/>
      <c r="BA59" s="20"/>
      <c r="BB59" s="20"/>
      <c r="BC59" s="20"/>
      <c r="BD59" s="20"/>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Z59" s="21"/>
      <c r="EA59" s="21"/>
      <c r="EB59" s="21"/>
    </row>
    <row r="60" spans="2:151" ht="11.25" customHeight="1" x14ac:dyDescent="0.15">
      <c r="N60" s="2"/>
      <c r="O60" s="2"/>
      <c r="P60" s="2"/>
      <c r="Q60" s="2"/>
      <c r="R60" s="2"/>
      <c r="S60" s="2"/>
      <c r="T60" s="2"/>
      <c r="U60" s="2"/>
      <c r="V60" s="2"/>
      <c r="W60" s="2"/>
      <c r="X60" s="333" t="s">
        <v>0</v>
      </c>
      <c r="Y60" s="333"/>
      <c r="Z60" s="333"/>
      <c r="AA60" s="333"/>
      <c r="AB60" s="333"/>
      <c r="AC60" s="333"/>
      <c r="AD60" s="333"/>
      <c r="AE60" s="333"/>
      <c r="AF60" s="333"/>
      <c r="AG60" s="333"/>
      <c r="AH60" s="2"/>
      <c r="AI60" s="2"/>
      <c r="AJ60" s="2"/>
      <c r="AK60" s="8"/>
      <c r="AL60" s="8"/>
      <c r="AM60" s="8"/>
      <c r="AN60" s="8"/>
      <c r="AO60" s="8"/>
      <c r="AP60" s="8"/>
      <c r="AQ60" s="8"/>
      <c r="AR60" s="8"/>
      <c r="AS60" s="8"/>
      <c r="AT60" s="8"/>
      <c r="AU60" s="8"/>
      <c r="AV60" s="9"/>
      <c r="AW60" s="9"/>
      <c r="AX60" s="8"/>
      <c r="AY60" s="8"/>
      <c r="AZ60" s="8"/>
      <c r="BA60" s="8"/>
      <c r="BB60" s="8"/>
      <c r="BC60" s="8"/>
      <c r="BD60" s="8"/>
      <c r="BE60" s="8"/>
      <c r="BF60" s="8"/>
      <c r="BG60" s="8"/>
      <c r="BH60" s="8"/>
      <c r="BI60" s="10"/>
      <c r="BJ60" s="10"/>
      <c r="BK60" s="10"/>
      <c r="BL60" s="10"/>
      <c r="BM60" s="10"/>
      <c r="BN60" s="10"/>
      <c r="BO60" s="10"/>
      <c r="BP60" s="10"/>
      <c r="BQ60" s="10"/>
      <c r="BR60" s="10"/>
      <c r="BS60" s="10"/>
      <c r="BT60" s="10"/>
      <c r="BU60" s="10"/>
      <c r="BV60" s="10"/>
      <c r="BW60" s="10"/>
      <c r="BX60" s="10"/>
      <c r="BY60" s="10"/>
      <c r="BZ60" s="10"/>
      <c r="CA60" s="10"/>
      <c r="CB60" s="10"/>
      <c r="CC60" s="10"/>
      <c r="CD60" s="10"/>
      <c r="CE60" s="10"/>
      <c r="CF60" s="10"/>
      <c r="CG60" s="10"/>
      <c r="CH60" s="10"/>
      <c r="CI60" s="10"/>
      <c r="CJ60" s="10"/>
      <c r="DE60" s="1247" t="s">
        <v>2</v>
      </c>
      <c r="DF60" s="1247"/>
      <c r="DG60" s="1247"/>
      <c r="DH60" s="1247"/>
      <c r="DI60" s="1247"/>
      <c r="DJ60" s="1247"/>
      <c r="DK60" s="1247"/>
      <c r="DL60" s="1247"/>
      <c r="DM60" s="1247"/>
      <c r="DN60" s="1247"/>
      <c r="DO60" s="1247"/>
      <c r="DP60" s="1247"/>
      <c r="DQ60" s="1247"/>
      <c r="DR60" s="1247"/>
      <c r="DS60" s="1247"/>
      <c r="DT60" s="1247"/>
      <c r="DU60" s="1247"/>
      <c r="DV60" s="1247"/>
      <c r="DW60" s="1247"/>
      <c r="DX60" s="1247"/>
      <c r="EB60" s="8"/>
    </row>
    <row r="61" spans="2:151" ht="9.75" customHeight="1" thickBot="1" x14ac:dyDescent="0.2">
      <c r="B61" s="336" t="s">
        <v>3</v>
      </c>
      <c r="C61" s="336"/>
      <c r="D61" s="336"/>
      <c r="E61" s="338" t="s">
        <v>63</v>
      </c>
      <c r="F61" s="338"/>
      <c r="G61" s="338"/>
      <c r="H61" s="338"/>
      <c r="I61" s="338"/>
      <c r="J61" s="338"/>
      <c r="K61" s="338"/>
      <c r="L61" s="340" t="s">
        <v>4</v>
      </c>
      <c r="M61" s="340"/>
      <c r="N61" s="2"/>
      <c r="O61" s="2"/>
      <c r="P61" s="2"/>
      <c r="Q61" s="2"/>
      <c r="R61" s="2"/>
      <c r="S61" s="2"/>
      <c r="T61" s="2"/>
      <c r="U61" s="2"/>
      <c r="V61" s="2"/>
      <c r="W61" s="2"/>
      <c r="X61" s="334"/>
      <c r="Y61" s="334"/>
      <c r="Z61" s="334"/>
      <c r="AA61" s="334"/>
      <c r="AB61" s="334"/>
      <c r="AC61" s="334"/>
      <c r="AD61" s="334"/>
      <c r="AE61" s="334"/>
      <c r="AF61" s="334"/>
      <c r="AG61" s="334"/>
      <c r="AH61" s="2"/>
      <c r="AI61" s="2"/>
      <c r="AJ61" s="2"/>
      <c r="AK61" s="8"/>
      <c r="AL61" s="8"/>
      <c r="AM61" s="8"/>
      <c r="AN61" s="8"/>
      <c r="AO61" s="8"/>
      <c r="AP61" s="8"/>
      <c r="AQ61" s="8"/>
      <c r="AR61" s="8"/>
      <c r="AS61" s="8"/>
      <c r="AT61" s="8"/>
      <c r="AU61" s="8"/>
      <c r="AV61" s="9"/>
      <c r="AW61" s="9"/>
      <c r="AX61" s="8"/>
      <c r="AY61" s="8"/>
      <c r="AZ61" s="8"/>
      <c r="BA61" s="8"/>
      <c r="BB61" s="8"/>
      <c r="BC61" s="8"/>
      <c r="BD61" s="8"/>
      <c r="BE61" s="8"/>
      <c r="BF61" s="8"/>
      <c r="BG61" s="8"/>
      <c r="BH61" s="8"/>
      <c r="BI61" s="10"/>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DE61" s="1247"/>
      <c r="DF61" s="1247"/>
      <c r="DG61" s="1247"/>
      <c r="DH61" s="1247"/>
      <c r="DI61" s="1247"/>
      <c r="DJ61" s="1247"/>
      <c r="DK61" s="1247"/>
      <c r="DL61" s="1247"/>
      <c r="DM61" s="1247"/>
      <c r="DN61" s="1247"/>
      <c r="DO61" s="1247"/>
      <c r="DP61" s="1247"/>
      <c r="DQ61" s="1247"/>
      <c r="DR61" s="1247"/>
      <c r="DS61" s="1247"/>
      <c r="DT61" s="1247"/>
      <c r="DU61" s="1247"/>
      <c r="DV61" s="1247"/>
      <c r="DW61" s="1247"/>
      <c r="DX61" s="1247"/>
      <c r="EB61" s="8"/>
    </row>
    <row r="62" spans="2:151" ht="4.5" customHeight="1" thickTop="1" x14ac:dyDescent="0.15">
      <c r="B62" s="336"/>
      <c r="C62" s="336"/>
      <c r="D62" s="336"/>
      <c r="E62" s="338"/>
      <c r="F62" s="338"/>
      <c r="G62" s="338"/>
      <c r="H62" s="338"/>
      <c r="I62" s="338"/>
      <c r="J62" s="338"/>
      <c r="K62" s="338"/>
      <c r="L62" s="340"/>
      <c r="M62" s="340"/>
      <c r="N62" s="2"/>
      <c r="O62" s="2"/>
      <c r="P62" s="2"/>
      <c r="Q62" s="2"/>
      <c r="R62" s="2"/>
      <c r="S62" s="2"/>
      <c r="T62" s="2"/>
      <c r="U62" s="2"/>
      <c r="V62" s="2"/>
      <c r="W62" s="2"/>
      <c r="X62" s="342" t="s">
        <v>1</v>
      </c>
      <c r="Y62" s="342"/>
      <c r="Z62" s="342"/>
      <c r="AA62" s="342"/>
      <c r="AB62" s="342"/>
      <c r="AC62" s="342"/>
      <c r="AD62" s="342"/>
      <c r="AE62" s="342"/>
      <c r="AF62" s="342"/>
      <c r="AG62" s="342"/>
      <c r="AH62" s="2"/>
      <c r="AI62" s="2"/>
      <c r="AJ62" s="2"/>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Y62" s="8"/>
      <c r="DZ62" s="8"/>
      <c r="EA62" s="8"/>
      <c r="EB62" s="8"/>
      <c r="EU62" s="4"/>
    </row>
    <row r="63" spans="2:151" ht="4.5" customHeight="1" x14ac:dyDescent="0.15">
      <c r="B63" s="336"/>
      <c r="C63" s="336"/>
      <c r="D63" s="336"/>
      <c r="E63" s="338"/>
      <c r="F63" s="338"/>
      <c r="G63" s="338"/>
      <c r="H63" s="338"/>
      <c r="I63" s="338"/>
      <c r="J63" s="338"/>
      <c r="K63" s="338"/>
      <c r="L63" s="340"/>
      <c r="M63" s="340"/>
      <c r="N63" s="7"/>
      <c r="O63" s="2"/>
      <c r="P63" s="2"/>
      <c r="Q63" s="2"/>
      <c r="R63" s="2"/>
      <c r="S63" s="2"/>
      <c r="T63" s="2"/>
      <c r="U63" s="2"/>
      <c r="V63" s="2"/>
      <c r="W63" s="2"/>
      <c r="X63" s="114"/>
      <c r="Y63" s="114"/>
      <c r="Z63" s="114"/>
      <c r="AA63" s="114"/>
      <c r="AB63" s="114"/>
      <c r="AC63" s="114"/>
      <c r="AD63" s="114"/>
      <c r="AE63" s="114"/>
      <c r="AF63" s="114"/>
      <c r="AG63" s="114"/>
      <c r="AH63" s="2"/>
      <c r="AI63" s="2"/>
      <c r="AJ63" s="2"/>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c r="CL63" s="11"/>
      <c r="CM63" s="11"/>
      <c r="CN63" s="11"/>
      <c r="CO63" s="11"/>
      <c r="CP63" s="11"/>
      <c r="CQ63" s="11"/>
      <c r="CR63" s="11"/>
      <c r="CS63" s="11"/>
      <c r="CT63" s="11"/>
      <c r="CU63" s="11"/>
      <c r="CV63" s="11"/>
      <c r="CW63" s="11"/>
      <c r="CX63" s="11"/>
      <c r="CY63" s="11"/>
      <c r="CZ63" s="11"/>
      <c r="DA63" s="11"/>
      <c r="DB63" s="11"/>
      <c r="DC63" s="11"/>
      <c r="DD63" s="11"/>
      <c r="DY63" s="11"/>
      <c r="DZ63" s="11"/>
      <c r="EA63" s="11"/>
      <c r="EB63" s="11"/>
    </row>
    <row r="64" spans="2:151" ht="4.5" customHeight="1" x14ac:dyDescent="0.15">
      <c r="B64" s="336"/>
      <c r="C64" s="336"/>
      <c r="D64" s="336"/>
      <c r="E64" s="338"/>
      <c r="F64" s="338"/>
      <c r="G64" s="338"/>
      <c r="H64" s="338"/>
      <c r="I64" s="338"/>
      <c r="J64" s="338"/>
      <c r="K64" s="338"/>
      <c r="L64" s="340"/>
      <c r="M64" s="340"/>
      <c r="N64" s="2"/>
      <c r="O64" s="2"/>
      <c r="P64" s="2"/>
      <c r="Q64" s="2"/>
      <c r="R64" s="2"/>
      <c r="S64" s="2"/>
      <c r="T64" s="2"/>
      <c r="U64" s="2"/>
      <c r="V64" s="2"/>
      <c r="W64" s="2"/>
      <c r="X64" s="114"/>
      <c r="Y64" s="114"/>
      <c r="Z64" s="114"/>
      <c r="AA64" s="114"/>
      <c r="AB64" s="114"/>
      <c r="AC64" s="114"/>
      <c r="AD64" s="114"/>
      <c r="AE64" s="114"/>
      <c r="AF64" s="114"/>
      <c r="AG64" s="114"/>
      <c r="AH64" s="2"/>
      <c r="AI64" s="2"/>
      <c r="AJ64" s="2"/>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c r="CL64" s="11"/>
      <c r="CM64" s="11"/>
      <c r="CN64" s="11"/>
      <c r="CO64" s="11"/>
      <c r="CP64" s="11"/>
      <c r="CQ64" s="11"/>
      <c r="CR64" s="11"/>
      <c r="CS64" s="11"/>
      <c r="CT64" s="11"/>
      <c r="CU64" s="11"/>
      <c r="CV64" s="11"/>
      <c r="CW64" s="11"/>
      <c r="CX64" s="11"/>
      <c r="CY64" s="11"/>
      <c r="CZ64" s="11"/>
      <c r="DA64" s="11"/>
      <c r="DB64" s="11"/>
      <c r="DC64" s="11"/>
      <c r="DD64" s="11"/>
      <c r="DE64" s="11"/>
      <c r="DF64" s="11"/>
      <c r="EA64" s="11"/>
      <c r="EB64" s="11"/>
    </row>
    <row r="65" spans="2:138" ht="4.5" customHeight="1" x14ac:dyDescent="0.15">
      <c r="B65" s="336"/>
      <c r="C65" s="336"/>
      <c r="D65" s="336"/>
      <c r="E65" s="338"/>
      <c r="F65" s="338"/>
      <c r="G65" s="338"/>
      <c r="H65" s="338"/>
      <c r="I65" s="338"/>
      <c r="J65" s="338"/>
      <c r="K65" s="338"/>
      <c r="L65" s="340"/>
      <c r="M65" s="340"/>
      <c r="N65" s="2"/>
      <c r="O65" s="2"/>
      <c r="P65" s="2"/>
      <c r="Q65" s="2"/>
      <c r="R65" s="2"/>
      <c r="S65" s="2"/>
      <c r="T65" s="2"/>
      <c r="U65" s="2"/>
      <c r="V65" s="2"/>
      <c r="W65" s="2"/>
      <c r="X65" s="114"/>
      <c r="Y65" s="114"/>
      <c r="Z65" s="114"/>
      <c r="AA65" s="114"/>
      <c r="AB65" s="114"/>
      <c r="AC65" s="114"/>
      <c r="AD65" s="114"/>
      <c r="AE65" s="114"/>
      <c r="AF65" s="114"/>
      <c r="AG65" s="114"/>
      <c r="AH65" s="2"/>
      <c r="AI65" s="2"/>
      <c r="AJ65" s="2"/>
      <c r="AK65" s="9"/>
      <c r="AL65" s="9"/>
      <c r="AM65" s="9"/>
      <c r="AN65" s="9"/>
      <c r="AO65" s="9"/>
      <c r="AP65" s="9"/>
      <c r="AQ65" s="9"/>
      <c r="AR65" s="9"/>
      <c r="AS65" s="9"/>
      <c r="AT65" s="9"/>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9"/>
      <c r="BX65" s="9"/>
      <c r="BY65" s="9"/>
      <c r="BZ65" s="9"/>
      <c r="CA65" s="9"/>
      <c r="CB65" s="9"/>
      <c r="CC65" s="9"/>
      <c r="CD65" s="9"/>
      <c r="CE65" s="9"/>
      <c r="CF65" s="9"/>
      <c r="CG65" s="9"/>
      <c r="CH65" s="9"/>
      <c r="CI65" s="9"/>
      <c r="CJ65" s="9"/>
      <c r="CK65" s="9"/>
      <c r="CL65" s="9"/>
      <c r="CM65" s="9"/>
      <c r="CN65" s="9"/>
      <c r="CO65" s="9"/>
      <c r="CP65" s="9"/>
      <c r="CQ65" s="9"/>
      <c r="CR65" s="9"/>
      <c r="CS65" s="9"/>
      <c r="CT65" s="9"/>
      <c r="CU65" s="9"/>
      <c r="CV65" s="9"/>
      <c r="CW65" s="9"/>
      <c r="CX65" s="9"/>
      <c r="CY65" s="9"/>
      <c r="CZ65" s="9"/>
      <c r="DA65" s="9"/>
      <c r="DB65" s="9"/>
      <c r="DC65" s="9"/>
      <c r="DD65" s="9"/>
      <c r="DE65" s="9"/>
      <c r="DF65" s="9"/>
      <c r="EA65" s="9"/>
      <c r="EB65" s="9"/>
    </row>
    <row r="66" spans="2:138" ht="4.5" customHeight="1" thickBot="1" x14ac:dyDescent="0.2">
      <c r="B66" s="337"/>
      <c r="C66" s="337"/>
      <c r="D66" s="337"/>
      <c r="E66" s="339"/>
      <c r="F66" s="339"/>
      <c r="G66" s="339"/>
      <c r="H66" s="339"/>
      <c r="I66" s="339"/>
      <c r="J66" s="339"/>
      <c r="K66" s="339"/>
      <c r="L66" s="341"/>
      <c r="M66" s="341"/>
      <c r="N66" s="2"/>
      <c r="O66" s="2"/>
      <c r="P66" s="2"/>
      <c r="Q66" s="2"/>
      <c r="R66" s="2"/>
      <c r="S66" s="2"/>
      <c r="T66" s="2"/>
      <c r="U66" s="2"/>
      <c r="V66" s="2"/>
      <c r="W66" s="2"/>
      <c r="X66" s="114"/>
      <c r="Y66" s="114"/>
      <c r="Z66" s="114"/>
      <c r="AA66" s="114"/>
      <c r="AB66" s="114"/>
      <c r="AC66" s="114"/>
      <c r="AD66" s="114"/>
      <c r="AE66" s="114"/>
      <c r="AF66" s="114"/>
      <c r="AG66" s="114"/>
      <c r="AH66" s="2"/>
      <c r="AI66" s="2"/>
      <c r="AJ66" s="2"/>
      <c r="AK66" s="9"/>
      <c r="AL66" s="9"/>
      <c r="AM66" s="9"/>
      <c r="AN66" s="9"/>
      <c r="AO66" s="9"/>
      <c r="AP66" s="9"/>
      <c r="AQ66" s="9"/>
      <c r="AR66" s="9"/>
      <c r="AS66" s="9"/>
      <c r="AT66" s="9"/>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9"/>
      <c r="BX66" s="9"/>
      <c r="BY66" s="9"/>
      <c r="BZ66" s="9"/>
      <c r="CA66" s="9"/>
      <c r="CB66" s="9"/>
      <c r="CC66" s="9"/>
      <c r="CD66" s="9"/>
      <c r="CE66" s="9"/>
      <c r="CF66" s="9"/>
      <c r="CG66" s="9"/>
      <c r="CH66" s="9"/>
      <c r="CI66" s="9"/>
      <c r="CJ66" s="9"/>
      <c r="CK66" s="9"/>
      <c r="CL66" s="9"/>
      <c r="CM66" s="9"/>
      <c r="CN66" s="9"/>
      <c r="CO66" s="9"/>
      <c r="CP66" s="9"/>
      <c r="CQ66" s="9"/>
      <c r="CR66" s="9"/>
      <c r="CS66" s="9"/>
      <c r="CT66" s="9"/>
      <c r="CU66" s="9"/>
      <c r="CV66" s="9"/>
      <c r="CW66" s="9"/>
      <c r="CX66" s="9"/>
      <c r="CY66" s="9"/>
      <c r="CZ66" s="9"/>
      <c r="DA66" s="9"/>
      <c r="DB66" s="9"/>
      <c r="DC66" s="9"/>
      <c r="DD66" s="9"/>
      <c r="DE66" s="9"/>
      <c r="DF66" s="9"/>
      <c r="DG66" s="9"/>
      <c r="DH66" s="9"/>
      <c r="DI66" s="9"/>
      <c r="DJ66" s="9"/>
      <c r="DK66" s="9"/>
      <c r="DL66" s="9"/>
      <c r="DM66" s="9"/>
      <c r="DN66" s="9"/>
      <c r="DO66" s="9"/>
      <c r="DP66" s="9"/>
      <c r="DQ66" s="9"/>
      <c r="DR66" s="9"/>
      <c r="DS66" s="9"/>
      <c r="DT66" s="9"/>
      <c r="DU66" s="9"/>
      <c r="DV66" s="9"/>
      <c r="DW66" s="9"/>
      <c r="DX66" s="9"/>
      <c r="DY66" s="9"/>
      <c r="DZ66" s="9"/>
      <c r="EA66" s="9"/>
      <c r="EB66" s="9"/>
    </row>
    <row r="67" spans="2:138" ht="9.75" customHeight="1" thickBot="1" x14ac:dyDescent="0.2">
      <c r="N67" s="2"/>
      <c r="O67" s="2"/>
      <c r="P67" s="2"/>
      <c r="Q67" s="2"/>
      <c r="R67" s="2"/>
      <c r="S67" s="2"/>
      <c r="T67" s="2"/>
      <c r="U67" s="2"/>
      <c r="V67" s="763" t="s">
        <v>31</v>
      </c>
      <c r="W67" s="478"/>
      <c r="X67" s="478"/>
      <c r="Y67" s="478"/>
      <c r="Z67" s="478"/>
      <c r="AA67" s="480" t="str">
        <f>IF(I6="","",I6)</f>
        <v/>
      </c>
      <c r="AB67" s="480"/>
      <c r="AC67" s="478" t="s">
        <v>32</v>
      </c>
      <c r="AD67" s="480" t="str">
        <f>IF(M6="","",M6)</f>
        <v/>
      </c>
      <c r="AE67" s="480"/>
      <c r="AF67" s="478" t="s">
        <v>33</v>
      </c>
      <c r="AG67" s="480" t="str">
        <f>IF(Q6="","",Q6)</f>
        <v/>
      </c>
      <c r="AH67" s="480"/>
      <c r="AI67" s="482" t="s">
        <v>34</v>
      </c>
      <c r="AJ67" s="2"/>
      <c r="AK67" s="9"/>
      <c r="AL67" s="9"/>
      <c r="AM67" s="9"/>
      <c r="AN67" s="9"/>
      <c r="AO67" s="9"/>
      <c r="AP67" s="9"/>
      <c r="AQ67" s="9"/>
      <c r="AR67" s="9"/>
      <c r="AS67" s="9"/>
      <c r="AT67" s="9"/>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9"/>
      <c r="BX67" s="9"/>
      <c r="BY67" s="9"/>
      <c r="BZ67" s="9"/>
      <c r="CA67" s="9"/>
      <c r="CB67" s="9"/>
      <c r="CC67" s="9"/>
      <c r="CD67" s="9"/>
      <c r="CE67" s="9"/>
      <c r="CF67" s="9"/>
      <c r="CG67" s="9"/>
      <c r="CH67" s="9"/>
      <c r="CI67" s="9"/>
      <c r="CJ67" s="9"/>
      <c r="CK67" s="9"/>
      <c r="CL67" s="9"/>
      <c r="CM67" s="9"/>
      <c r="CN67" s="9"/>
      <c r="CO67" s="9"/>
      <c r="CP67" s="9"/>
      <c r="CQ67" s="9"/>
      <c r="CR67" s="9"/>
      <c r="CS67" s="9"/>
      <c r="CT67" s="9"/>
      <c r="CU67" s="9"/>
      <c r="CV67" s="9"/>
      <c r="CW67" s="9"/>
      <c r="CX67" s="9"/>
      <c r="CY67" s="9"/>
      <c r="CZ67" s="9"/>
      <c r="DA67" s="9"/>
      <c r="DB67" s="9"/>
      <c r="DC67" s="9"/>
      <c r="DD67" s="9"/>
      <c r="DE67" s="9"/>
      <c r="DF67" s="9"/>
      <c r="DG67" s="9"/>
      <c r="DH67" s="9"/>
      <c r="DI67" s="9"/>
      <c r="DJ67" s="9"/>
      <c r="DK67" s="9"/>
      <c r="DL67" s="9"/>
      <c r="DM67" s="9"/>
      <c r="DN67" s="9"/>
      <c r="DO67" s="9"/>
      <c r="DP67" s="9"/>
      <c r="DQ67" s="9"/>
      <c r="DR67" s="9"/>
      <c r="DS67" s="9"/>
      <c r="DT67" s="9"/>
      <c r="DU67" s="9"/>
      <c r="DV67" s="9"/>
      <c r="DW67" s="9"/>
      <c r="DX67" s="9"/>
      <c r="DY67" s="9"/>
      <c r="DZ67" s="9"/>
      <c r="EA67" s="9"/>
      <c r="EB67" s="9"/>
    </row>
    <row r="68" spans="2:138" ht="9.75" customHeight="1" x14ac:dyDescent="0.15">
      <c r="B68" s="741" t="s">
        <v>6</v>
      </c>
      <c r="C68" s="742"/>
      <c r="D68" s="742"/>
      <c r="E68" s="743"/>
      <c r="F68" s="750" t="str">
        <f>IF(I12="","",I12)</f>
        <v/>
      </c>
      <c r="G68" s="750"/>
      <c r="H68" s="750"/>
      <c r="I68" s="750"/>
      <c r="J68" s="750"/>
      <c r="K68" s="750"/>
      <c r="L68" s="750"/>
      <c r="M68" s="750"/>
      <c r="N68" s="750"/>
      <c r="O68" s="750"/>
      <c r="P68" s="750"/>
      <c r="Q68" s="750"/>
      <c r="R68" s="750"/>
      <c r="S68" s="751"/>
      <c r="T68" s="61"/>
      <c r="U68" s="2"/>
      <c r="V68" s="764"/>
      <c r="W68" s="351"/>
      <c r="X68" s="351"/>
      <c r="Y68" s="351"/>
      <c r="Z68" s="351"/>
      <c r="AA68" s="355"/>
      <c r="AB68" s="355"/>
      <c r="AC68" s="351"/>
      <c r="AD68" s="355"/>
      <c r="AE68" s="355"/>
      <c r="AF68" s="351"/>
      <c r="AG68" s="355"/>
      <c r="AH68" s="355"/>
      <c r="AI68" s="483"/>
      <c r="AJ68" s="2"/>
      <c r="AK68" s="766" t="s">
        <v>106</v>
      </c>
      <c r="AL68" s="766"/>
      <c r="AM68" s="766"/>
      <c r="AN68" s="766"/>
      <c r="AO68" s="766"/>
      <c r="AP68" s="766"/>
      <c r="AQ68" s="766"/>
      <c r="AR68" s="766"/>
      <c r="AS68" s="766"/>
      <c r="AT68" s="766"/>
      <c r="AU68" s="766"/>
      <c r="AV68" s="766"/>
      <c r="AW68" s="766"/>
      <c r="AX68" s="766"/>
      <c r="AY68" s="766"/>
      <c r="AZ68" s="766"/>
      <c r="BA68" s="766"/>
      <c r="BB68" s="766"/>
      <c r="BC68" s="766"/>
      <c r="BD68" s="766"/>
      <c r="BE68" s="766"/>
      <c r="BF68" s="766"/>
      <c r="BG68" s="766"/>
      <c r="BH68" s="766"/>
      <c r="BI68" s="766"/>
      <c r="BJ68" s="766"/>
      <c r="BK68" s="766"/>
      <c r="BL68" s="766"/>
      <c r="BM68" s="766"/>
      <c r="BN68" s="766"/>
      <c r="BO68" s="766"/>
      <c r="BP68" s="766"/>
      <c r="BQ68" s="766"/>
      <c r="BR68" s="766"/>
      <c r="BS68" s="766"/>
      <c r="BT68" s="766"/>
      <c r="BU68" s="766"/>
      <c r="BV68" s="766"/>
      <c r="BW68" s="766"/>
      <c r="BX68" s="766"/>
      <c r="BY68" s="766"/>
      <c r="BZ68" s="766"/>
      <c r="CA68" s="766"/>
      <c r="CB68" s="766"/>
      <c r="CC68" s="766"/>
      <c r="CD68" s="766"/>
      <c r="CE68" s="766"/>
      <c r="CF68" s="766"/>
      <c r="CG68" s="766"/>
      <c r="CH68" s="766"/>
      <c r="CI68" s="766"/>
      <c r="CJ68" s="766"/>
      <c r="CK68" s="766"/>
      <c r="CL68" s="766"/>
      <c r="CM68" s="766"/>
      <c r="CN68" s="766"/>
      <c r="CO68" s="766"/>
      <c r="CP68" s="766"/>
      <c r="CQ68" s="766"/>
      <c r="CR68" s="766"/>
      <c r="CS68" s="766"/>
      <c r="CT68" s="766"/>
      <c r="CU68" s="766"/>
      <c r="CV68" s="766"/>
      <c r="CW68" s="766"/>
      <c r="CX68" s="766"/>
      <c r="CY68" s="766"/>
      <c r="CZ68" s="766"/>
      <c r="DA68" s="766"/>
      <c r="DB68" s="766"/>
      <c r="DC68" s="766"/>
      <c r="DD68" s="766"/>
      <c r="DE68" s="766"/>
      <c r="DF68" s="766"/>
      <c r="DG68" s="766"/>
      <c r="DH68" s="766"/>
      <c r="DI68" s="766"/>
      <c r="DJ68" s="766"/>
      <c r="DK68" s="766"/>
      <c r="DL68" s="766"/>
      <c r="DM68" s="766"/>
      <c r="DN68" s="766"/>
      <c r="DO68" s="766"/>
      <c r="DP68" s="766"/>
      <c r="DQ68" s="766"/>
      <c r="DR68" s="766"/>
      <c r="DS68" s="766"/>
      <c r="DT68" s="766"/>
      <c r="DU68" s="766"/>
      <c r="DV68" s="766"/>
      <c r="DW68" s="766"/>
      <c r="DX68" s="766"/>
      <c r="DY68" s="766"/>
      <c r="DZ68" s="766"/>
      <c r="EA68" s="766"/>
      <c r="EB68" s="766"/>
    </row>
    <row r="69" spans="2:138" ht="9.75" customHeight="1" thickBot="1" x14ac:dyDescent="0.2">
      <c r="B69" s="744"/>
      <c r="C69" s="745"/>
      <c r="D69" s="745"/>
      <c r="E69" s="746"/>
      <c r="F69" s="752"/>
      <c r="G69" s="752"/>
      <c r="H69" s="752"/>
      <c r="I69" s="752"/>
      <c r="J69" s="752"/>
      <c r="K69" s="752"/>
      <c r="L69" s="752"/>
      <c r="M69" s="752"/>
      <c r="N69" s="752"/>
      <c r="O69" s="752"/>
      <c r="P69" s="752"/>
      <c r="Q69" s="752"/>
      <c r="R69" s="752"/>
      <c r="S69" s="753"/>
      <c r="T69" s="61"/>
      <c r="U69" s="2"/>
      <c r="V69" s="765"/>
      <c r="W69" s="479"/>
      <c r="X69" s="479"/>
      <c r="Y69" s="479"/>
      <c r="Z69" s="479"/>
      <c r="AA69" s="481"/>
      <c r="AB69" s="481"/>
      <c r="AC69" s="479"/>
      <c r="AD69" s="481"/>
      <c r="AE69" s="481"/>
      <c r="AF69" s="479"/>
      <c r="AG69" s="481"/>
      <c r="AH69" s="481"/>
      <c r="AI69" s="484"/>
      <c r="AJ69" s="2"/>
      <c r="AK69" s="766"/>
      <c r="AL69" s="766"/>
      <c r="AM69" s="766"/>
      <c r="AN69" s="766"/>
      <c r="AO69" s="766"/>
      <c r="AP69" s="766"/>
      <c r="AQ69" s="766"/>
      <c r="AR69" s="766"/>
      <c r="AS69" s="766"/>
      <c r="AT69" s="766"/>
      <c r="AU69" s="766"/>
      <c r="AV69" s="766"/>
      <c r="AW69" s="766"/>
      <c r="AX69" s="766"/>
      <c r="AY69" s="766"/>
      <c r="AZ69" s="766"/>
      <c r="BA69" s="766"/>
      <c r="BB69" s="766"/>
      <c r="BC69" s="766"/>
      <c r="BD69" s="766"/>
      <c r="BE69" s="766"/>
      <c r="BF69" s="766"/>
      <c r="BG69" s="766"/>
      <c r="BH69" s="766"/>
      <c r="BI69" s="766"/>
      <c r="BJ69" s="766"/>
      <c r="BK69" s="766"/>
      <c r="BL69" s="766"/>
      <c r="BM69" s="766"/>
      <c r="BN69" s="766"/>
      <c r="BO69" s="766"/>
      <c r="BP69" s="766"/>
      <c r="BQ69" s="766"/>
      <c r="BR69" s="766"/>
      <c r="BS69" s="766"/>
      <c r="BT69" s="766"/>
      <c r="BU69" s="766"/>
      <c r="BV69" s="766"/>
      <c r="BW69" s="766"/>
      <c r="BX69" s="766"/>
      <c r="BY69" s="766"/>
      <c r="BZ69" s="766"/>
      <c r="CA69" s="766"/>
      <c r="CB69" s="766"/>
      <c r="CC69" s="766"/>
      <c r="CD69" s="766"/>
      <c r="CE69" s="766"/>
      <c r="CF69" s="766"/>
      <c r="CG69" s="766"/>
      <c r="CH69" s="766"/>
      <c r="CI69" s="766"/>
      <c r="CJ69" s="766"/>
      <c r="CK69" s="766"/>
      <c r="CL69" s="766"/>
      <c r="CM69" s="766"/>
      <c r="CN69" s="766"/>
      <c r="CO69" s="766"/>
      <c r="CP69" s="766"/>
      <c r="CQ69" s="766"/>
      <c r="CR69" s="766"/>
      <c r="CS69" s="766"/>
      <c r="CT69" s="766"/>
      <c r="CU69" s="766"/>
      <c r="CV69" s="766"/>
      <c r="CW69" s="766"/>
      <c r="CX69" s="766"/>
      <c r="CY69" s="766"/>
      <c r="CZ69" s="766"/>
      <c r="DA69" s="766"/>
      <c r="DB69" s="766"/>
      <c r="DC69" s="766"/>
      <c r="DD69" s="766"/>
      <c r="DE69" s="766"/>
      <c r="DF69" s="766"/>
      <c r="DG69" s="766"/>
      <c r="DH69" s="766"/>
      <c r="DI69" s="766"/>
      <c r="DJ69" s="766"/>
      <c r="DK69" s="766"/>
      <c r="DL69" s="766"/>
      <c r="DM69" s="766"/>
      <c r="DN69" s="766"/>
      <c r="DO69" s="766"/>
      <c r="DP69" s="766"/>
      <c r="DQ69" s="766"/>
      <c r="DR69" s="766"/>
      <c r="DS69" s="766"/>
      <c r="DT69" s="766"/>
      <c r="DU69" s="766"/>
      <c r="DV69" s="766"/>
      <c r="DW69" s="766"/>
      <c r="DX69" s="766"/>
      <c r="DY69" s="766"/>
      <c r="DZ69" s="766"/>
      <c r="EA69" s="766"/>
      <c r="EB69" s="766"/>
    </row>
    <row r="70" spans="2:138" ht="9.75" customHeight="1" x14ac:dyDescent="0.15">
      <c r="B70" s="744"/>
      <c r="C70" s="745"/>
      <c r="D70" s="745"/>
      <c r="E70" s="746"/>
      <c r="F70" s="752"/>
      <c r="G70" s="752"/>
      <c r="H70" s="752"/>
      <c r="I70" s="752"/>
      <c r="J70" s="752"/>
      <c r="K70" s="752"/>
      <c r="L70" s="752"/>
      <c r="M70" s="752"/>
      <c r="N70" s="752"/>
      <c r="O70" s="752"/>
      <c r="P70" s="752"/>
      <c r="Q70" s="752"/>
      <c r="R70" s="752"/>
      <c r="S70" s="753"/>
      <c r="T70" s="61"/>
      <c r="U70" s="2"/>
      <c r="V70" s="363" t="s">
        <v>15</v>
      </c>
      <c r="W70" s="363"/>
      <c r="X70" s="363"/>
      <c r="Y70" s="363"/>
      <c r="Z70" s="363"/>
      <c r="AA70" s="363"/>
      <c r="AB70" s="363"/>
      <c r="AC70" s="363"/>
      <c r="AD70" s="363"/>
      <c r="AE70" s="363"/>
      <c r="AF70" s="363"/>
      <c r="AG70" s="363"/>
      <c r="AH70" s="363"/>
      <c r="AI70" s="363"/>
      <c r="AJ70" s="2"/>
      <c r="AK70" s="766"/>
      <c r="AL70" s="766"/>
      <c r="AM70" s="766"/>
      <c r="AN70" s="766"/>
      <c r="AO70" s="766"/>
      <c r="AP70" s="766"/>
      <c r="AQ70" s="766"/>
      <c r="AR70" s="766"/>
      <c r="AS70" s="766"/>
      <c r="AT70" s="766"/>
      <c r="AU70" s="766"/>
      <c r="AV70" s="766"/>
      <c r="AW70" s="766"/>
      <c r="AX70" s="766"/>
      <c r="AY70" s="766"/>
      <c r="AZ70" s="766"/>
      <c r="BA70" s="766"/>
      <c r="BB70" s="766"/>
      <c r="BC70" s="766"/>
      <c r="BD70" s="766"/>
      <c r="BE70" s="766"/>
      <c r="BF70" s="766"/>
      <c r="BG70" s="766"/>
      <c r="BH70" s="766"/>
      <c r="BI70" s="766"/>
      <c r="BJ70" s="766"/>
      <c r="BK70" s="766"/>
      <c r="BL70" s="766"/>
      <c r="BM70" s="766"/>
      <c r="BN70" s="766"/>
      <c r="BO70" s="766"/>
      <c r="BP70" s="766"/>
      <c r="BQ70" s="766"/>
      <c r="BR70" s="766"/>
      <c r="BS70" s="766"/>
      <c r="BT70" s="766"/>
      <c r="BU70" s="766"/>
      <c r="BV70" s="766"/>
      <c r="BW70" s="766"/>
      <c r="BX70" s="766"/>
      <c r="BY70" s="766"/>
      <c r="BZ70" s="766"/>
      <c r="CA70" s="766"/>
      <c r="CB70" s="766"/>
      <c r="CC70" s="766"/>
      <c r="CD70" s="766"/>
      <c r="CE70" s="766"/>
      <c r="CF70" s="766"/>
      <c r="CG70" s="766"/>
      <c r="CH70" s="766"/>
      <c r="CI70" s="766"/>
      <c r="CJ70" s="766"/>
      <c r="CK70" s="766"/>
      <c r="CL70" s="766"/>
      <c r="CM70" s="766"/>
      <c r="CN70" s="766"/>
      <c r="CO70" s="766"/>
      <c r="CP70" s="766"/>
      <c r="CQ70" s="766"/>
      <c r="CR70" s="766"/>
      <c r="CS70" s="766"/>
      <c r="CT70" s="766"/>
      <c r="CU70" s="766"/>
      <c r="CV70" s="766"/>
      <c r="CW70" s="766"/>
      <c r="CX70" s="766"/>
      <c r="CY70" s="766"/>
      <c r="CZ70" s="766"/>
      <c r="DA70" s="766"/>
      <c r="DB70" s="766"/>
      <c r="DC70" s="766"/>
      <c r="DD70" s="766"/>
      <c r="DE70" s="766"/>
      <c r="DF70" s="766"/>
      <c r="DG70" s="766"/>
      <c r="DH70" s="766"/>
      <c r="DI70" s="766"/>
      <c r="DJ70" s="766"/>
      <c r="DK70" s="766"/>
      <c r="DL70" s="766"/>
      <c r="DM70" s="766"/>
      <c r="DN70" s="766"/>
      <c r="DO70" s="766"/>
      <c r="DP70" s="766"/>
      <c r="DQ70" s="766"/>
      <c r="DR70" s="766"/>
      <c r="DS70" s="766"/>
      <c r="DT70" s="766"/>
      <c r="DU70" s="766"/>
      <c r="DV70" s="766"/>
      <c r="DW70" s="766"/>
      <c r="DX70" s="766"/>
      <c r="DY70" s="766"/>
      <c r="DZ70" s="766"/>
      <c r="EA70" s="766"/>
      <c r="EB70" s="766"/>
    </row>
    <row r="71" spans="2:138" ht="9.75" customHeight="1" thickBot="1" x14ac:dyDescent="0.2">
      <c r="B71" s="747"/>
      <c r="C71" s="748"/>
      <c r="D71" s="748"/>
      <c r="E71" s="749"/>
      <c r="F71" s="754"/>
      <c r="G71" s="754"/>
      <c r="H71" s="754"/>
      <c r="I71" s="754"/>
      <c r="J71" s="754"/>
      <c r="K71" s="754"/>
      <c r="L71" s="754"/>
      <c r="M71" s="754"/>
      <c r="N71" s="754"/>
      <c r="O71" s="754"/>
      <c r="P71" s="754"/>
      <c r="Q71" s="754"/>
      <c r="R71" s="754"/>
      <c r="S71" s="755"/>
      <c r="T71" s="61"/>
      <c r="U71" s="2"/>
      <c r="V71" s="363"/>
      <c r="W71" s="363"/>
      <c r="X71" s="363"/>
      <c r="Y71" s="363"/>
      <c r="Z71" s="363"/>
      <c r="AA71" s="363"/>
      <c r="AB71" s="363"/>
      <c r="AC71" s="363"/>
      <c r="AD71" s="363"/>
      <c r="AE71" s="363"/>
      <c r="AF71" s="363"/>
      <c r="AG71" s="363"/>
      <c r="AH71" s="363"/>
      <c r="AI71" s="363"/>
      <c r="AJ71" s="2"/>
      <c r="AK71" s="766"/>
      <c r="AL71" s="766"/>
      <c r="AM71" s="766"/>
      <c r="AN71" s="766"/>
      <c r="AO71" s="766"/>
      <c r="AP71" s="766"/>
      <c r="AQ71" s="766"/>
      <c r="AR71" s="766"/>
      <c r="AS71" s="766"/>
      <c r="AT71" s="766"/>
      <c r="AU71" s="766"/>
      <c r="AV71" s="766"/>
      <c r="AW71" s="766"/>
      <c r="AX71" s="766"/>
      <c r="AY71" s="766"/>
      <c r="AZ71" s="766"/>
      <c r="BA71" s="766"/>
      <c r="BB71" s="766"/>
      <c r="BC71" s="766"/>
      <c r="BD71" s="766"/>
      <c r="BE71" s="766"/>
      <c r="BF71" s="766"/>
      <c r="BG71" s="766"/>
      <c r="BH71" s="766"/>
      <c r="BI71" s="766"/>
      <c r="BJ71" s="766"/>
      <c r="BK71" s="766"/>
      <c r="BL71" s="766"/>
      <c r="BM71" s="766"/>
      <c r="BN71" s="766"/>
      <c r="BO71" s="766"/>
      <c r="BP71" s="766"/>
      <c r="BQ71" s="766"/>
      <c r="BR71" s="766"/>
      <c r="BS71" s="766"/>
      <c r="BT71" s="766"/>
      <c r="BU71" s="766"/>
      <c r="BV71" s="766"/>
      <c r="BW71" s="766"/>
      <c r="BX71" s="766"/>
      <c r="BY71" s="766"/>
      <c r="BZ71" s="766"/>
      <c r="CA71" s="766"/>
      <c r="CB71" s="766"/>
      <c r="CC71" s="766"/>
      <c r="CD71" s="766"/>
      <c r="CE71" s="766"/>
      <c r="CF71" s="766"/>
      <c r="CG71" s="766"/>
      <c r="CH71" s="766"/>
      <c r="CI71" s="766"/>
      <c r="CJ71" s="766"/>
      <c r="CK71" s="766"/>
      <c r="CL71" s="766"/>
      <c r="CM71" s="766"/>
      <c r="CN71" s="766"/>
      <c r="CO71" s="766"/>
      <c r="CP71" s="766"/>
      <c r="CQ71" s="766"/>
      <c r="CR71" s="766"/>
      <c r="CS71" s="766"/>
      <c r="CT71" s="766"/>
      <c r="CU71" s="766"/>
      <c r="CV71" s="766"/>
      <c r="CW71" s="766"/>
      <c r="CX71" s="766"/>
      <c r="CY71" s="766"/>
      <c r="CZ71" s="766"/>
      <c r="DA71" s="766"/>
      <c r="DB71" s="766"/>
      <c r="DC71" s="766"/>
      <c r="DD71" s="766"/>
      <c r="DE71" s="766"/>
      <c r="DF71" s="766"/>
      <c r="DG71" s="766"/>
      <c r="DH71" s="766"/>
      <c r="DI71" s="766"/>
      <c r="DJ71" s="766"/>
      <c r="DK71" s="766"/>
      <c r="DL71" s="766"/>
      <c r="DM71" s="766"/>
      <c r="DN71" s="766"/>
      <c r="DO71" s="766"/>
      <c r="DP71" s="766"/>
      <c r="DQ71" s="766"/>
      <c r="DR71" s="766"/>
      <c r="DS71" s="766"/>
      <c r="DT71" s="766"/>
      <c r="DU71" s="766"/>
      <c r="DV71" s="766"/>
      <c r="DW71" s="766"/>
      <c r="DX71" s="766"/>
      <c r="DY71" s="766"/>
      <c r="DZ71" s="766"/>
      <c r="EA71" s="766"/>
      <c r="EB71" s="766"/>
    </row>
    <row r="72" spans="2:138" ht="9.75" customHeight="1" x14ac:dyDescent="0.15">
      <c r="B72" s="756" t="s">
        <v>5</v>
      </c>
      <c r="C72" s="757"/>
      <c r="D72" s="757"/>
      <c r="E72" s="758"/>
      <c r="F72" s="759" t="str">
        <f>IF(LEN(I9)=8,MID($I9,1,1),IF(LEN(I9)=0,"",""))</f>
        <v/>
      </c>
      <c r="G72" s="759" t="str">
        <f>IF(LEN(I9)=8,MID($I9,2,1),IF(LEN(I9)=0,"",""))</f>
        <v/>
      </c>
      <c r="H72" s="761" t="str">
        <f>IF(LEN(I9)=8,MID($I9,3,1),IF(LEN(I9)=0,"",""))</f>
        <v/>
      </c>
      <c r="I72" s="759" t="str">
        <f>IF(LEN(I9)=8,MID($I9,4,1),IF(LEN(I9)=0,"",""))</f>
        <v/>
      </c>
      <c r="J72" s="759" t="str">
        <f>IF(LEN(I9)=8,MID($I9,5,1),IF(LEN(I9)=0,"",""))</f>
        <v/>
      </c>
      <c r="K72" s="1211" t="str">
        <f>IF(LEN(I9)=8,MID($I9,6,1),IF(LEN(I9)=0,"",""))</f>
        <v/>
      </c>
      <c r="L72" s="1213" t="str">
        <f>IF(LEN(I9)=8,MID($I9,7,1),IF(LEN(I9)=2,MID($I9,1,1),IF(LEN(I9)=0,"","")))</f>
        <v/>
      </c>
      <c r="M72" s="1215" t="str">
        <f>IF(LEN(I9)=8,MID($I9,8,1),IF(LEN(I9)=2,MID($I9,2,1),IF(LEN(I9)=1,MID($I9,1,1),IF(LEN(I9)=0,"",""))))</f>
        <v/>
      </c>
      <c r="N72" s="1217" t="str">
        <f>IF(LEN(I9)=8,"（8ケタ）",IF(LEN(I9)=1,"（1ケタ）",IF(LEN(I9)=2,"（2ケタ）","（8ケタ）")))</f>
        <v>（8ケタ）</v>
      </c>
      <c r="O72" s="1218"/>
      <c r="P72" s="1218"/>
      <c r="Q72" s="1218"/>
      <c r="R72" s="1218"/>
      <c r="S72" s="1219"/>
      <c r="T72" s="28"/>
      <c r="U72" s="2"/>
      <c r="V72" s="767" t="s">
        <v>16</v>
      </c>
      <c r="W72" s="768"/>
      <c r="X72" s="769"/>
      <c r="Y72" s="781" t="str">
        <f>IF(LEN(J38)=6,MID($J38,1,1),IF(LEN(J38)=5,"",""))</f>
        <v/>
      </c>
      <c r="Z72" s="783" t="str">
        <f>IF(LEN(J38)=6,MID($J38,2,1),IF(LEN(J38)=5,MID($J38,1,1),""))</f>
        <v/>
      </c>
      <c r="AA72" s="783" t="str">
        <f>IF(LEN(J38)=6,MID($J38,3,1),IF(LEN(J38)=5,MID($J38,2,1),""))</f>
        <v/>
      </c>
      <c r="AB72" s="783" t="str">
        <f>IF(LEN(J38)=6,MID($J38,4,1),IF(LEN(J38)=5,MID($J38,3,1),""))</f>
        <v/>
      </c>
      <c r="AC72" s="783" t="str">
        <f>IF(LEN(J38)=6,MID($J38,5,1),IF(LEN(J38)=5,MID($J38,4,1),""))</f>
        <v/>
      </c>
      <c r="AD72" s="773" t="str">
        <f>IF(LEN(J38)=6,MID($J38,6,1),IF(LEN(J38)=5,MID($J38,5,1),""))</f>
        <v/>
      </c>
      <c r="AE72" s="1203" t="str">
        <f>IF(LEN(J38)=6,"　(6ケタ)",IF(LEN(J38)=5,"　(5ケタ)","　(6ケタ)"))</f>
        <v>　(6ケタ)</v>
      </c>
      <c r="AF72" s="1203"/>
      <c r="AG72" s="1203"/>
      <c r="AH72" s="1203"/>
      <c r="AI72" s="1204"/>
      <c r="AJ72" s="2"/>
      <c r="AK72" s="766"/>
      <c r="AL72" s="766"/>
      <c r="AM72" s="766"/>
      <c r="AN72" s="766"/>
      <c r="AO72" s="766"/>
      <c r="AP72" s="766"/>
      <c r="AQ72" s="766"/>
      <c r="AR72" s="766"/>
      <c r="AS72" s="766"/>
      <c r="AT72" s="766"/>
      <c r="AU72" s="766"/>
      <c r="AV72" s="766"/>
      <c r="AW72" s="766"/>
      <c r="AX72" s="766"/>
      <c r="AY72" s="766"/>
      <c r="AZ72" s="766"/>
      <c r="BA72" s="766"/>
      <c r="BB72" s="766"/>
      <c r="BC72" s="766"/>
      <c r="BD72" s="766"/>
      <c r="BE72" s="766"/>
      <c r="BF72" s="766"/>
      <c r="BG72" s="766"/>
      <c r="BH72" s="766"/>
      <c r="BI72" s="766"/>
      <c r="BJ72" s="766"/>
      <c r="BK72" s="766"/>
      <c r="BL72" s="766"/>
      <c r="BM72" s="766"/>
      <c r="BN72" s="766"/>
      <c r="BO72" s="766"/>
      <c r="BP72" s="766"/>
      <c r="BQ72" s="766"/>
      <c r="BR72" s="766"/>
      <c r="BS72" s="766"/>
      <c r="BT72" s="766"/>
      <c r="BU72" s="766"/>
      <c r="BV72" s="766"/>
      <c r="BW72" s="766"/>
      <c r="BX72" s="766"/>
      <c r="BY72" s="766"/>
      <c r="BZ72" s="766"/>
      <c r="CA72" s="766"/>
      <c r="CB72" s="766"/>
      <c r="CC72" s="766"/>
      <c r="CD72" s="766"/>
      <c r="CE72" s="766"/>
      <c r="CF72" s="766"/>
      <c r="CG72" s="766"/>
      <c r="CH72" s="766"/>
      <c r="CI72" s="766"/>
      <c r="CJ72" s="766"/>
      <c r="CK72" s="766"/>
      <c r="CL72" s="766"/>
      <c r="CM72" s="766"/>
      <c r="CN72" s="766"/>
      <c r="CO72" s="766"/>
      <c r="CP72" s="766"/>
      <c r="CQ72" s="766"/>
      <c r="CR72" s="766"/>
      <c r="CS72" s="766"/>
      <c r="CT72" s="766"/>
      <c r="CU72" s="766"/>
      <c r="CV72" s="766"/>
      <c r="CW72" s="766"/>
      <c r="CX72" s="766"/>
      <c r="CY72" s="766"/>
      <c r="CZ72" s="766"/>
      <c r="DA72" s="766"/>
      <c r="DB72" s="766"/>
      <c r="DC72" s="766"/>
      <c r="DD72" s="766"/>
      <c r="DE72" s="766"/>
      <c r="DF72" s="766"/>
      <c r="DG72" s="766"/>
      <c r="DH72" s="766"/>
      <c r="DI72" s="766"/>
      <c r="DJ72" s="766"/>
      <c r="DK72" s="766"/>
      <c r="DL72" s="766"/>
      <c r="DM72" s="766"/>
      <c r="DN72" s="766"/>
      <c r="DO72" s="766"/>
      <c r="DP72" s="766"/>
      <c r="DQ72" s="766"/>
      <c r="DR72" s="766"/>
      <c r="DS72" s="766"/>
      <c r="DT72" s="766"/>
      <c r="DU72" s="766"/>
      <c r="DV72" s="766"/>
      <c r="DW72" s="766"/>
      <c r="DX72" s="766"/>
      <c r="DY72" s="766"/>
      <c r="DZ72" s="766"/>
      <c r="EA72" s="766"/>
      <c r="EB72" s="766"/>
      <c r="EH72" s="4"/>
    </row>
    <row r="73" spans="2:138" ht="9.75" customHeight="1" x14ac:dyDescent="0.15">
      <c r="B73" s="747"/>
      <c r="C73" s="748"/>
      <c r="D73" s="748"/>
      <c r="E73" s="749"/>
      <c r="F73" s="760"/>
      <c r="G73" s="760"/>
      <c r="H73" s="762"/>
      <c r="I73" s="760"/>
      <c r="J73" s="760"/>
      <c r="K73" s="1212"/>
      <c r="L73" s="1214"/>
      <c r="M73" s="1216"/>
      <c r="N73" s="1220"/>
      <c r="O73" s="1221"/>
      <c r="P73" s="1221"/>
      <c r="Q73" s="1221"/>
      <c r="R73" s="1221"/>
      <c r="S73" s="1222"/>
      <c r="T73" s="28"/>
      <c r="U73" s="2"/>
      <c r="V73" s="770"/>
      <c r="W73" s="771"/>
      <c r="X73" s="772"/>
      <c r="Y73" s="782"/>
      <c r="Z73" s="784"/>
      <c r="AA73" s="784"/>
      <c r="AB73" s="784"/>
      <c r="AC73" s="784"/>
      <c r="AD73" s="774"/>
      <c r="AE73" s="1205"/>
      <c r="AF73" s="1205"/>
      <c r="AG73" s="1205"/>
      <c r="AH73" s="1205"/>
      <c r="AI73" s="1206"/>
      <c r="AJ73" s="2"/>
      <c r="AK73" s="766"/>
      <c r="AL73" s="766"/>
      <c r="AM73" s="766"/>
      <c r="AN73" s="766"/>
      <c r="AO73" s="766"/>
      <c r="AP73" s="766"/>
      <c r="AQ73" s="766"/>
      <c r="AR73" s="766"/>
      <c r="AS73" s="766"/>
      <c r="AT73" s="766"/>
      <c r="AU73" s="766"/>
      <c r="AV73" s="766"/>
      <c r="AW73" s="766"/>
      <c r="AX73" s="766"/>
      <c r="AY73" s="766"/>
      <c r="AZ73" s="766"/>
      <c r="BA73" s="766"/>
      <c r="BB73" s="766"/>
      <c r="BC73" s="766"/>
      <c r="BD73" s="766"/>
      <c r="BE73" s="766"/>
      <c r="BF73" s="766"/>
      <c r="BG73" s="766"/>
      <c r="BH73" s="766"/>
      <c r="BI73" s="766"/>
      <c r="BJ73" s="766"/>
      <c r="BK73" s="766"/>
      <c r="BL73" s="766"/>
      <c r="BM73" s="766"/>
      <c r="BN73" s="766"/>
      <c r="BO73" s="766"/>
      <c r="BP73" s="766"/>
      <c r="BQ73" s="766"/>
      <c r="BR73" s="766"/>
      <c r="BS73" s="766"/>
      <c r="BT73" s="766"/>
      <c r="BU73" s="766"/>
      <c r="BV73" s="766"/>
      <c r="BW73" s="766"/>
      <c r="BX73" s="766"/>
      <c r="BY73" s="766"/>
      <c r="BZ73" s="766"/>
      <c r="CA73" s="766"/>
      <c r="CB73" s="766"/>
      <c r="CC73" s="766"/>
      <c r="CD73" s="766"/>
      <c r="CE73" s="766"/>
      <c r="CF73" s="766"/>
      <c r="CG73" s="766"/>
      <c r="CH73" s="766"/>
      <c r="CI73" s="766"/>
      <c r="CJ73" s="766"/>
      <c r="CK73" s="766"/>
      <c r="CL73" s="766"/>
      <c r="CM73" s="766"/>
      <c r="CN73" s="766"/>
      <c r="CO73" s="766"/>
      <c r="CP73" s="766"/>
      <c r="CQ73" s="766"/>
      <c r="CR73" s="766"/>
      <c r="CS73" s="766"/>
      <c r="CT73" s="766"/>
      <c r="CU73" s="766"/>
      <c r="CV73" s="766"/>
      <c r="CW73" s="766"/>
      <c r="CX73" s="766"/>
      <c r="CY73" s="766"/>
      <c r="CZ73" s="766"/>
      <c r="DA73" s="766"/>
      <c r="DB73" s="766"/>
      <c r="DC73" s="766"/>
      <c r="DD73" s="766"/>
      <c r="DE73" s="766"/>
      <c r="DF73" s="766"/>
      <c r="DG73" s="766"/>
      <c r="DH73" s="766"/>
      <c r="DI73" s="766"/>
      <c r="DJ73" s="766"/>
      <c r="DK73" s="766"/>
      <c r="DL73" s="766"/>
      <c r="DM73" s="766"/>
      <c r="DN73" s="766"/>
      <c r="DO73" s="766"/>
      <c r="DP73" s="766"/>
      <c r="DQ73" s="766"/>
      <c r="DR73" s="766"/>
      <c r="DS73" s="766"/>
      <c r="DT73" s="766"/>
      <c r="DU73" s="766"/>
      <c r="DV73" s="766"/>
      <c r="DW73" s="766"/>
      <c r="DX73" s="766"/>
      <c r="DY73" s="766"/>
      <c r="DZ73" s="766"/>
      <c r="EA73" s="766"/>
      <c r="EB73" s="766"/>
    </row>
    <row r="74" spans="2:138" ht="9.75" customHeight="1" x14ac:dyDescent="0.15">
      <c r="B74" s="775" t="s">
        <v>65</v>
      </c>
      <c r="C74" s="757"/>
      <c r="D74" s="757"/>
      <c r="E74" s="757"/>
      <c r="F74" s="326" t="s">
        <v>73</v>
      </c>
      <c r="G74" s="777" t="str">
        <f>IF(J18="","",J18)</f>
        <v/>
      </c>
      <c r="H74" s="777"/>
      <c r="I74" s="777"/>
      <c r="J74" s="777"/>
      <c r="K74" s="777"/>
      <c r="L74" s="777"/>
      <c r="M74" s="777"/>
      <c r="N74" s="777"/>
      <c r="O74" s="777"/>
      <c r="P74" s="777"/>
      <c r="Q74" s="777"/>
      <c r="R74" s="777"/>
      <c r="S74" s="778"/>
      <c r="T74" s="59"/>
      <c r="U74" s="2"/>
      <c r="V74" s="495" t="s">
        <v>17</v>
      </c>
      <c r="W74" s="496"/>
      <c r="X74" s="496"/>
      <c r="Y74" s="496"/>
      <c r="Z74" s="496"/>
      <c r="AA74" s="496"/>
      <c r="AB74" s="496"/>
      <c r="AC74" s="497"/>
      <c r="AD74" s="501" t="str">
        <f>IF(LEN(J40)&lt;=6,"",IF(LEN(J40)=7,LEFT(J40,1),IF(LEN(J40)=8,LEFT(J40,2),IF(LEN(J40)=9,LEFT(J40,3)))))</f>
        <v/>
      </c>
      <c r="AE74" s="501"/>
      <c r="AF74" s="503" t="str">
        <f>IF(LEN(J40)&lt;=3,"",IF(LEN(J40)=4,LEFT(J40,1),IF(LEN(J40)=5,LEFT(J40,2),IF(LEN(J40)=6,LEFT(J40,3),IF(LEN(J40)=7,MID(J40,2,3),IF(LEN(J40)=8,MID(J40,3,3),IF(LEN(J40)=9,MID(J40,4,3))))))))</f>
        <v/>
      </c>
      <c r="AG74" s="501"/>
      <c r="AH74" s="503" t="str">
        <f>IF(J40=0,"",RIGHT(J40,3))</f>
        <v/>
      </c>
      <c r="AI74" s="505"/>
      <c r="AJ74" s="2"/>
      <c r="AK74" s="766"/>
      <c r="AL74" s="766"/>
      <c r="AM74" s="766"/>
      <c r="AN74" s="766"/>
      <c r="AO74" s="766"/>
      <c r="AP74" s="766"/>
      <c r="AQ74" s="766"/>
      <c r="AR74" s="766"/>
      <c r="AS74" s="766"/>
      <c r="AT74" s="766"/>
      <c r="AU74" s="766"/>
      <c r="AV74" s="766"/>
      <c r="AW74" s="766"/>
      <c r="AX74" s="766"/>
      <c r="AY74" s="766"/>
      <c r="AZ74" s="766"/>
      <c r="BA74" s="766"/>
      <c r="BB74" s="766"/>
      <c r="BC74" s="766"/>
      <c r="BD74" s="766"/>
      <c r="BE74" s="766"/>
      <c r="BF74" s="766"/>
      <c r="BG74" s="766"/>
      <c r="BH74" s="766"/>
      <c r="BI74" s="766"/>
      <c r="BJ74" s="766"/>
      <c r="BK74" s="766"/>
      <c r="BL74" s="766"/>
      <c r="BM74" s="766"/>
      <c r="BN74" s="766"/>
      <c r="BO74" s="766"/>
      <c r="BP74" s="766"/>
      <c r="BQ74" s="766"/>
      <c r="BR74" s="766"/>
      <c r="BS74" s="766"/>
      <c r="BT74" s="766"/>
      <c r="BU74" s="766"/>
      <c r="BV74" s="766"/>
      <c r="BW74" s="766"/>
      <c r="BX74" s="766"/>
      <c r="BY74" s="766"/>
      <c r="BZ74" s="766"/>
      <c r="CA74" s="766"/>
      <c r="CB74" s="766"/>
      <c r="CC74" s="766"/>
      <c r="CD74" s="766"/>
      <c r="CE74" s="766"/>
      <c r="CF74" s="766"/>
      <c r="CG74" s="766"/>
      <c r="CH74" s="766"/>
      <c r="CI74" s="766"/>
      <c r="CJ74" s="766"/>
      <c r="CK74" s="766"/>
      <c r="CL74" s="766"/>
      <c r="CM74" s="766"/>
      <c r="CN74" s="766"/>
      <c r="CO74" s="766"/>
      <c r="CP74" s="766"/>
      <c r="CQ74" s="766"/>
      <c r="CR74" s="766"/>
      <c r="CS74" s="766"/>
      <c r="CT74" s="766"/>
      <c r="CU74" s="766"/>
      <c r="CV74" s="766"/>
      <c r="CW74" s="766"/>
      <c r="CX74" s="766"/>
      <c r="CY74" s="766"/>
      <c r="CZ74" s="766"/>
      <c r="DA74" s="766"/>
      <c r="DB74" s="766"/>
      <c r="DC74" s="766"/>
      <c r="DD74" s="766"/>
      <c r="DE74" s="766"/>
      <c r="DF74" s="766"/>
      <c r="DG74" s="766"/>
      <c r="DH74" s="766"/>
      <c r="DI74" s="766"/>
      <c r="DJ74" s="766"/>
      <c r="DK74" s="766"/>
      <c r="DL74" s="766"/>
      <c r="DM74" s="766"/>
      <c r="DN74" s="766"/>
      <c r="DO74" s="766"/>
      <c r="DP74" s="766"/>
      <c r="DQ74" s="766"/>
      <c r="DR74" s="766"/>
      <c r="DS74" s="766"/>
      <c r="DT74" s="766"/>
      <c r="DU74" s="766"/>
      <c r="DV74" s="766"/>
      <c r="DW74" s="766"/>
      <c r="DX74" s="766"/>
      <c r="DY74" s="766"/>
      <c r="DZ74" s="766"/>
      <c r="EA74" s="766"/>
      <c r="EB74" s="766"/>
    </row>
    <row r="75" spans="2:138" ht="9.75" customHeight="1" x14ac:dyDescent="0.15">
      <c r="B75" s="744"/>
      <c r="C75" s="745"/>
      <c r="D75" s="745"/>
      <c r="E75" s="745"/>
      <c r="F75" s="776"/>
      <c r="G75" s="779"/>
      <c r="H75" s="779"/>
      <c r="I75" s="779"/>
      <c r="J75" s="779"/>
      <c r="K75" s="779"/>
      <c r="L75" s="779"/>
      <c r="M75" s="779"/>
      <c r="N75" s="779"/>
      <c r="O75" s="779"/>
      <c r="P75" s="779"/>
      <c r="Q75" s="779"/>
      <c r="R75" s="779"/>
      <c r="S75" s="780"/>
      <c r="T75" s="59"/>
      <c r="U75" s="2"/>
      <c r="V75" s="495"/>
      <c r="W75" s="496"/>
      <c r="X75" s="496"/>
      <c r="Y75" s="496"/>
      <c r="Z75" s="496"/>
      <c r="AA75" s="496"/>
      <c r="AB75" s="496"/>
      <c r="AC75" s="497"/>
      <c r="AD75" s="501"/>
      <c r="AE75" s="501"/>
      <c r="AF75" s="503"/>
      <c r="AG75" s="501"/>
      <c r="AH75" s="503"/>
      <c r="AI75" s="505"/>
      <c r="AJ75" s="2"/>
      <c r="AK75" s="766"/>
      <c r="AL75" s="766"/>
      <c r="AM75" s="766"/>
      <c r="AN75" s="766"/>
      <c r="AO75" s="766"/>
      <c r="AP75" s="766"/>
      <c r="AQ75" s="766"/>
      <c r="AR75" s="766"/>
      <c r="AS75" s="766"/>
      <c r="AT75" s="766"/>
      <c r="AU75" s="766"/>
      <c r="AV75" s="766"/>
      <c r="AW75" s="766"/>
      <c r="AX75" s="766"/>
      <c r="AY75" s="766"/>
      <c r="AZ75" s="766"/>
      <c r="BA75" s="766"/>
      <c r="BB75" s="766"/>
      <c r="BC75" s="766"/>
      <c r="BD75" s="766"/>
      <c r="BE75" s="766"/>
      <c r="BF75" s="766"/>
      <c r="BG75" s="766"/>
      <c r="BH75" s="766"/>
      <c r="BI75" s="766"/>
      <c r="BJ75" s="766"/>
      <c r="BK75" s="766"/>
      <c r="BL75" s="766"/>
      <c r="BM75" s="766"/>
      <c r="BN75" s="766"/>
      <c r="BO75" s="766"/>
      <c r="BP75" s="766"/>
      <c r="BQ75" s="766"/>
      <c r="BR75" s="766"/>
      <c r="BS75" s="766"/>
      <c r="BT75" s="766"/>
      <c r="BU75" s="766"/>
      <c r="BV75" s="766"/>
      <c r="BW75" s="766"/>
      <c r="BX75" s="766"/>
      <c r="BY75" s="766"/>
      <c r="BZ75" s="766"/>
      <c r="CA75" s="766"/>
      <c r="CB75" s="766"/>
      <c r="CC75" s="766"/>
      <c r="CD75" s="766"/>
      <c r="CE75" s="766"/>
      <c r="CF75" s="766"/>
      <c r="CG75" s="766"/>
      <c r="CH75" s="766"/>
      <c r="CI75" s="766"/>
      <c r="CJ75" s="766"/>
      <c r="CK75" s="766"/>
      <c r="CL75" s="766"/>
      <c r="CM75" s="766"/>
      <c r="CN75" s="766"/>
      <c r="CO75" s="766"/>
      <c r="CP75" s="766"/>
      <c r="CQ75" s="766"/>
      <c r="CR75" s="766"/>
      <c r="CS75" s="766"/>
      <c r="CT75" s="766"/>
      <c r="CU75" s="766"/>
      <c r="CV75" s="766"/>
      <c r="CW75" s="766"/>
      <c r="CX75" s="766"/>
      <c r="CY75" s="766"/>
      <c r="CZ75" s="766"/>
      <c r="DA75" s="766"/>
      <c r="DB75" s="766"/>
      <c r="DC75" s="766"/>
      <c r="DD75" s="766"/>
      <c r="DE75" s="766"/>
      <c r="DF75" s="766"/>
      <c r="DG75" s="766"/>
      <c r="DH75" s="766"/>
      <c r="DI75" s="766"/>
      <c r="DJ75" s="766"/>
      <c r="DK75" s="766"/>
      <c r="DL75" s="766"/>
      <c r="DM75" s="766"/>
      <c r="DN75" s="766"/>
      <c r="DO75" s="766"/>
      <c r="DP75" s="766"/>
      <c r="DQ75" s="766"/>
      <c r="DR75" s="766"/>
      <c r="DS75" s="766"/>
      <c r="DT75" s="766"/>
      <c r="DU75" s="766"/>
      <c r="DV75" s="766"/>
      <c r="DW75" s="766"/>
      <c r="DX75" s="766"/>
      <c r="DY75" s="766"/>
      <c r="DZ75" s="766"/>
      <c r="EA75" s="766"/>
      <c r="EB75" s="766"/>
    </row>
    <row r="76" spans="2:138" ht="9.75" customHeight="1" x14ac:dyDescent="0.15">
      <c r="B76" s="744"/>
      <c r="C76" s="745"/>
      <c r="D76" s="745"/>
      <c r="E76" s="745"/>
      <c r="F76" s="779" t="str">
        <f>IF(I20="","",I20)</f>
        <v/>
      </c>
      <c r="G76" s="779"/>
      <c r="H76" s="779"/>
      <c r="I76" s="779"/>
      <c r="J76" s="779"/>
      <c r="K76" s="779"/>
      <c r="L76" s="779"/>
      <c r="M76" s="779"/>
      <c r="N76" s="779"/>
      <c r="O76" s="779"/>
      <c r="P76" s="779"/>
      <c r="Q76" s="779"/>
      <c r="R76" s="779"/>
      <c r="S76" s="780"/>
      <c r="T76" s="59"/>
      <c r="U76" s="2"/>
      <c r="V76" s="498"/>
      <c r="W76" s="499"/>
      <c r="X76" s="499"/>
      <c r="Y76" s="499"/>
      <c r="Z76" s="499"/>
      <c r="AA76" s="499"/>
      <c r="AB76" s="499"/>
      <c r="AC76" s="500"/>
      <c r="AD76" s="502"/>
      <c r="AE76" s="502"/>
      <c r="AF76" s="504"/>
      <c r="AG76" s="502"/>
      <c r="AH76" s="504"/>
      <c r="AI76" s="506"/>
      <c r="AJ76" s="2"/>
      <c r="AK76" s="766"/>
      <c r="AL76" s="766"/>
      <c r="AM76" s="766"/>
      <c r="AN76" s="766"/>
      <c r="AO76" s="766"/>
      <c r="AP76" s="766"/>
      <c r="AQ76" s="766"/>
      <c r="AR76" s="766"/>
      <c r="AS76" s="766"/>
      <c r="AT76" s="766"/>
      <c r="AU76" s="766"/>
      <c r="AV76" s="766"/>
      <c r="AW76" s="766"/>
      <c r="AX76" s="766"/>
      <c r="AY76" s="766"/>
      <c r="AZ76" s="766"/>
      <c r="BA76" s="766"/>
      <c r="BB76" s="766"/>
      <c r="BC76" s="766"/>
      <c r="BD76" s="766"/>
      <c r="BE76" s="766"/>
      <c r="BF76" s="766"/>
      <c r="BG76" s="766"/>
      <c r="BH76" s="766"/>
      <c r="BI76" s="766"/>
      <c r="BJ76" s="766"/>
      <c r="BK76" s="766"/>
      <c r="BL76" s="766"/>
      <c r="BM76" s="766"/>
      <c r="BN76" s="766"/>
      <c r="BO76" s="766"/>
      <c r="BP76" s="766"/>
      <c r="BQ76" s="766"/>
      <c r="BR76" s="766"/>
      <c r="BS76" s="766"/>
      <c r="BT76" s="766"/>
      <c r="BU76" s="766"/>
      <c r="BV76" s="766"/>
      <c r="BW76" s="766"/>
      <c r="BX76" s="766"/>
      <c r="BY76" s="766"/>
      <c r="BZ76" s="766"/>
      <c r="CA76" s="766"/>
      <c r="CB76" s="766"/>
      <c r="CC76" s="766"/>
      <c r="CD76" s="766"/>
      <c r="CE76" s="766"/>
      <c r="CF76" s="766"/>
      <c r="CG76" s="766"/>
      <c r="CH76" s="766"/>
      <c r="CI76" s="766"/>
      <c r="CJ76" s="766"/>
      <c r="CK76" s="766"/>
      <c r="CL76" s="766"/>
      <c r="CM76" s="766"/>
      <c r="CN76" s="766"/>
      <c r="CO76" s="766"/>
      <c r="CP76" s="766"/>
      <c r="CQ76" s="766"/>
      <c r="CR76" s="766"/>
      <c r="CS76" s="766"/>
      <c r="CT76" s="766"/>
      <c r="CU76" s="766"/>
      <c r="CV76" s="766"/>
      <c r="CW76" s="766"/>
      <c r="CX76" s="766"/>
      <c r="CY76" s="766"/>
      <c r="CZ76" s="766"/>
      <c r="DA76" s="766"/>
      <c r="DB76" s="766"/>
      <c r="DC76" s="766"/>
      <c r="DD76" s="766"/>
      <c r="DE76" s="766"/>
      <c r="DF76" s="766"/>
      <c r="DG76" s="766"/>
      <c r="DH76" s="766"/>
      <c r="DI76" s="766"/>
      <c r="DJ76" s="766"/>
      <c r="DK76" s="766"/>
      <c r="DL76" s="766"/>
      <c r="DM76" s="766"/>
      <c r="DN76" s="766"/>
      <c r="DO76" s="766"/>
      <c r="DP76" s="766"/>
      <c r="DQ76" s="766"/>
      <c r="DR76" s="766"/>
      <c r="DS76" s="766"/>
      <c r="DT76" s="766"/>
      <c r="DU76" s="766"/>
      <c r="DV76" s="766"/>
      <c r="DW76" s="766"/>
      <c r="DX76" s="766"/>
      <c r="DY76" s="766"/>
      <c r="DZ76" s="766"/>
      <c r="EA76" s="766"/>
      <c r="EB76" s="766"/>
    </row>
    <row r="77" spans="2:138" ht="9.75" customHeight="1" x14ac:dyDescent="0.15">
      <c r="B77" s="744"/>
      <c r="C77" s="745"/>
      <c r="D77" s="745"/>
      <c r="E77" s="745"/>
      <c r="F77" s="779"/>
      <c r="G77" s="779"/>
      <c r="H77" s="779"/>
      <c r="I77" s="779"/>
      <c r="J77" s="779"/>
      <c r="K77" s="779"/>
      <c r="L77" s="779"/>
      <c r="M77" s="779"/>
      <c r="N77" s="779"/>
      <c r="O77" s="779"/>
      <c r="P77" s="779"/>
      <c r="Q77" s="779"/>
      <c r="R77" s="779"/>
      <c r="S77" s="780"/>
      <c r="T77" s="59"/>
      <c r="U77" s="2"/>
      <c r="V77" s="507" t="s">
        <v>18</v>
      </c>
      <c r="W77" s="508"/>
      <c r="X77" s="508"/>
      <c r="Y77" s="508"/>
      <c r="Z77" s="508"/>
      <c r="AA77" s="508"/>
      <c r="AB77" s="508"/>
      <c r="AC77" s="509"/>
      <c r="AD77" s="516" t="str">
        <f>IF(LEN(J42)&lt;=6,"",IF(LEN(J42)=7,LEFT(J42,1),IF(LEN(J42)=8,LEFT(J42,2),IF(LEN(J42)=9,LEFT(J42,3)))))</f>
        <v/>
      </c>
      <c r="AE77" s="516"/>
      <c r="AF77" s="517" t="str">
        <f>IF(LEN(J42)&lt;=3,"",IF(LEN(J42)=4,LEFT(J42,1),IF(LEN(J42)=5,LEFT(J42,2),IF(LEN(J42)=6,LEFT(J42,3),IF(LEN(J42)=7,MID(J42,2,3),IF(LEN(J42)=8,MID(J42,3,3),IF(LEN(J42)=9,MID(J42,4,3))))))))</f>
        <v/>
      </c>
      <c r="AG77" s="516"/>
      <c r="AH77" s="517" t="str">
        <f>IF(J42=0,"",RIGHT(J42,3))</f>
        <v/>
      </c>
      <c r="AI77" s="518"/>
      <c r="AJ77" s="2"/>
      <c r="AK77" s="766"/>
      <c r="AL77" s="766"/>
      <c r="AM77" s="766"/>
      <c r="AN77" s="766"/>
      <c r="AO77" s="766"/>
      <c r="AP77" s="766"/>
      <c r="AQ77" s="766"/>
      <c r="AR77" s="766"/>
      <c r="AS77" s="766"/>
      <c r="AT77" s="766"/>
      <c r="AU77" s="766"/>
      <c r="AV77" s="766"/>
      <c r="AW77" s="766"/>
      <c r="AX77" s="766"/>
      <c r="AY77" s="766"/>
      <c r="AZ77" s="766"/>
      <c r="BA77" s="766"/>
      <c r="BB77" s="766"/>
      <c r="BC77" s="766"/>
      <c r="BD77" s="766"/>
      <c r="BE77" s="766"/>
      <c r="BF77" s="766"/>
      <c r="BG77" s="766"/>
      <c r="BH77" s="766"/>
      <c r="BI77" s="766"/>
      <c r="BJ77" s="766"/>
      <c r="BK77" s="766"/>
      <c r="BL77" s="766"/>
      <c r="BM77" s="766"/>
      <c r="BN77" s="766"/>
      <c r="BO77" s="766"/>
      <c r="BP77" s="766"/>
      <c r="BQ77" s="766"/>
      <c r="BR77" s="766"/>
      <c r="BS77" s="766"/>
      <c r="BT77" s="766"/>
      <c r="BU77" s="766"/>
      <c r="BV77" s="766"/>
      <c r="BW77" s="766"/>
      <c r="BX77" s="766"/>
      <c r="BY77" s="766"/>
      <c r="BZ77" s="766"/>
      <c r="CA77" s="766"/>
      <c r="CB77" s="766"/>
      <c r="CC77" s="766"/>
      <c r="CD77" s="766"/>
      <c r="CE77" s="766"/>
      <c r="CF77" s="766"/>
      <c r="CG77" s="766"/>
      <c r="CH77" s="766"/>
      <c r="CI77" s="766"/>
      <c r="CJ77" s="766"/>
      <c r="CK77" s="766"/>
      <c r="CL77" s="766"/>
      <c r="CM77" s="766"/>
      <c r="CN77" s="766"/>
      <c r="CO77" s="766"/>
      <c r="CP77" s="766"/>
      <c r="CQ77" s="766"/>
      <c r="CR77" s="766"/>
      <c r="CS77" s="766"/>
      <c r="CT77" s="766"/>
      <c r="CU77" s="766"/>
      <c r="CV77" s="766"/>
      <c r="CW77" s="766"/>
      <c r="CX77" s="766"/>
      <c r="CY77" s="766"/>
      <c r="CZ77" s="766"/>
      <c r="DA77" s="766"/>
      <c r="DB77" s="766"/>
      <c r="DC77" s="766"/>
      <c r="DD77" s="766"/>
      <c r="DE77" s="766"/>
      <c r="DF77" s="766"/>
      <c r="DG77" s="766"/>
      <c r="DH77" s="766"/>
      <c r="DI77" s="766"/>
      <c r="DJ77" s="766"/>
      <c r="DK77" s="766"/>
      <c r="DL77" s="766"/>
      <c r="DM77" s="766"/>
      <c r="DN77" s="766"/>
      <c r="DO77" s="766"/>
      <c r="DP77" s="766"/>
      <c r="DQ77" s="766"/>
      <c r="DR77" s="766"/>
      <c r="DS77" s="766"/>
      <c r="DT77" s="766"/>
      <c r="DU77" s="766"/>
      <c r="DV77" s="766"/>
      <c r="DW77" s="766"/>
      <c r="DX77" s="766"/>
      <c r="DY77" s="766"/>
      <c r="DZ77" s="766"/>
      <c r="EA77" s="766"/>
      <c r="EB77" s="766"/>
      <c r="EF77" s="4"/>
    </row>
    <row r="78" spans="2:138" ht="9.75" customHeight="1" x14ac:dyDescent="0.15">
      <c r="B78" s="744"/>
      <c r="C78" s="745"/>
      <c r="D78" s="745"/>
      <c r="E78" s="745"/>
      <c r="F78" s="779" t="str">
        <f>IF(I22="","",I22)</f>
        <v/>
      </c>
      <c r="G78" s="779"/>
      <c r="H78" s="779"/>
      <c r="I78" s="779"/>
      <c r="J78" s="779"/>
      <c r="K78" s="779"/>
      <c r="L78" s="779"/>
      <c r="M78" s="779"/>
      <c r="N78" s="779"/>
      <c r="O78" s="779"/>
      <c r="P78" s="779"/>
      <c r="Q78" s="779"/>
      <c r="R78" s="779"/>
      <c r="S78" s="780"/>
      <c r="T78" s="59"/>
      <c r="U78" s="2"/>
      <c r="V78" s="510"/>
      <c r="W78" s="511"/>
      <c r="X78" s="511"/>
      <c r="Y78" s="511"/>
      <c r="Z78" s="511"/>
      <c r="AA78" s="511"/>
      <c r="AB78" s="511"/>
      <c r="AC78" s="512"/>
      <c r="AD78" s="501"/>
      <c r="AE78" s="501"/>
      <c r="AF78" s="503"/>
      <c r="AG78" s="501"/>
      <c r="AH78" s="503"/>
      <c r="AI78" s="505"/>
      <c r="AJ78" s="2"/>
      <c r="AK78" s="766"/>
      <c r="AL78" s="766"/>
      <c r="AM78" s="766"/>
      <c r="AN78" s="766"/>
      <c r="AO78" s="766"/>
      <c r="AP78" s="766"/>
      <c r="AQ78" s="766"/>
      <c r="AR78" s="766"/>
      <c r="AS78" s="766"/>
      <c r="AT78" s="766"/>
      <c r="AU78" s="766"/>
      <c r="AV78" s="766"/>
      <c r="AW78" s="766"/>
      <c r="AX78" s="766"/>
      <c r="AY78" s="766"/>
      <c r="AZ78" s="766"/>
      <c r="BA78" s="766"/>
      <c r="BB78" s="766"/>
      <c r="BC78" s="766"/>
      <c r="BD78" s="766"/>
      <c r="BE78" s="766"/>
      <c r="BF78" s="766"/>
      <c r="BG78" s="766"/>
      <c r="BH78" s="766"/>
      <c r="BI78" s="766"/>
      <c r="BJ78" s="766"/>
      <c r="BK78" s="766"/>
      <c r="BL78" s="766"/>
      <c r="BM78" s="766"/>
      <c r="BN78" s="766"/>
      <c r="BO78" s="766"/>
      <c r="BP78" s="766"/>
      <c r="BQ78" s="766"/>
      <c r="BR78" s="766"/>
      <c r="BS78" s="766"/>
      <c r="BT78" s="766"/>
      <c r="BU78" s="766"/>
      <c r="BV78" s="766"/>
      <c r="BW78" s="766"/>
      <c r="BX78" s="766"/>
      <c r="BY78" s="766"/>
      <c r="BZ78" s="766"/>
      <c r="CA78" s="766"/>
      <c r="CB78" s="766"/>
      <c r="CC78" s="766"/>
      <c r="CD78" s="766"/>
      <c r="CE78" s="766"/>
      <c r="CF78" s="766"/>
      <c r="CG78" s="766"/>
      <c r="CH78" s="766"/>
      <c r="CI78" s="766"/>
      <c r="CJ78" s="766"/>
      <c r="CK78" s="766"/>
      <c r="CL78" s="766"/>
      <c r="CM78" s="766"/>
      <c r="CN78" s="766"/>
      <c r="CO78" s="766"/>
      <c r="CP78" s="766"/>
      <c r="CQ78" s="766"/>
      <c r="CR78" s="766"/>
      <c r="CS78" s="766"/>
      <c r="CT78" s="766"/>
      <c r="CU78" s="766"/>
      <c r="CV78" s="766"/>
      <c r="CW78" s="766"/>
      <c r="CX78" s="766"/>
      <c r="CY78" s="766"/>
      <c r="CZ78" s="766"/>
      <c r="DA78" s="766"/>
      <c r="DB78" s="766"/>
      <c r="DC78" s="766"/>
      <c r="DD78" s="766"/>
      <c r="DE78" s="766"/>
      <c r="DF78" s="766"/>
      <c r="DG78" s="766"/>
      <c r="DH78" s="766"/>
      <c r="DI78" s="766"/>
      <c r="DJ78" s="766"/>
      <c r="DK78" s="766"/>
      <c r="DL78" s="766"/>
      <c r="DM78" s="766"/>
      <c r="DN78" s="766"/>
      <c r="DO78" s="766"/>
      <c r="DP78" s="766"/>
      <c r="DQ78" s="766"/>
      <c r="DR78" s="766"/>
      <c r="DS78" s="766"/>
      <c r="DT78" s="766"/>
      <c r="DU78" s="766"/>
      <c r="DV78" s="766"/>
      <c r="DW78" s="766"/>
      <c r="DX78" s="766"/>
      <c r="DY78" s="766"/>
      <c r="DZ78" s="766"/>
      <c r="EA78" s="766"/>
      <c r="EB78" s="766"/>
    </row>
    <row r="79" spans="2:138" ht="9.75" customHeight="1" x14ac:dyDescent="0.15">
      <c r="B79" s="744"/>
      <c r="C79" s="745"/>
      <c r="D79" s="745"/>
      <c r="E79" s="745"/>
      <c r="F79" s="779"/>
      <c r="G79" s="779"/>
      <c r="H79" s="779"/>
      <c r="I79" s="779"/>
      <c r="J79" s="779"/>
      <c r="K79" s="779"/>
      <c r="L79" s="779"/>
      <c r="M79" s="779"/>
      <c r="N79" s="779"/>
      <c r="O79" s="779"/>
      <c r="P79" s="779"/>
      <c r="Q79" s="779"/>
      <c r="R79" s="779"/>
      <c r="S79" s="780"/>
      <c r="T79" s="59"/>
      <c r="U79" s="2"/>
      <c r="V79" s="513"/>
      <c r="W79" s="514"/>
      <c r="X79" s="514"/>
      <c r="Y79" s="514"/>
      <c r="Z79" s="514"/>
      <c r="AA79" s="514"/>
      <c r="AB79" s="514"/>
      <c r="AC79" s="515"/>
      <c r="AD79" s="502"/>
      <c r="AE79" s="502"/>
      <c r="AF79" s="504"/>
      <c r="AG79" s="502"/>
      <c r="AH79" s="504"/>
      <c r="AI79" s="506"/>
      <c r="AJ79" s="2"/>
      <c r="AK79" s="766"/>
      <c r="AL79" s="766"/>
      <c r="AM79" s="766"/>
      <c r="AN79" s="766"/>
      <c r="AO79" s="766"/>
      <c r="AP79" s="766"/>
      <c r="AQ79" s="766"/>
      <c r="AR79" s="766"/>
      <c r="AS79" s="766"/>
      <c r="AT79" s="766"/>
      <c r="AU79" s="766"/>
      <c r="AV79" s="766"/>
      <c r="AW79" s="766"/>
      <c r="AX79" s="766"/>
      <c r="AY79" s="766"/>
      <c r="AZ79" s="766"/>
      <c r="BA79" s="766"/>
      <c r="BB79" s="766"/>
      <c r="BC79" s="766"/>
      <c r="BD79" s="766"/>
      <c r="BE79" s="766"/>
      <c r="BF79" s="766"/>
      <c r="BG79" s="766"/>
      <c r="BH79" s="766"/>
      <c r="BI79" s="766"/>
      <c r="BJ79" s="766"/>
      <c r="BK79" s="766"/>
      <c r="BL79" s="766"/>
      <c r="BM79" s="766"/>
      <c r="BN79" s="766"/>
      <c r="BO79" s="766"/>
      <c r="BP79" s="766"/>
      <c r="BQ79" s="766"/>
      <c r="BR79" s="766"/>
      <c r="BS79" s="766"/>
      <c r="BT79" s="766"/>
      <c r="BU79" s="766"/>
      <c r="BV79" s="766"/>
      <c r="BW79" s="766"/>
      <c r="BX79" s="766"/>
      <c r="BY79" s="766"/>
      <c r="BZ79" s="766"/>
      <c r="CA79" s="766"/>
      <c r="CB79" s="766"/>
      <c r="CC79" s="766"/>
      <c r="CD79" s="766"/>
      <c r="CE79" s="766"/>
      <c r="CF79" s="766"/>
      <c r="CG79" s="766"/>
      <c r="CH79" s="766"/>
      <c r="CI79" s="766"/>
      <c r="CJ79" s="766"/>
      <c r="CK79" s="766"/>
      <c r="CL79" s="766"/>
      <c r="CM79" s="766"/>
      <c r="CN79" s="766"/>
      <c r="CO79" s="766"/>
      <c r="CP79" s="766"/>
      <c r="CQ79" s="766"/>
      <c r="CR79" s="766"/>
      <c r="CS79" s="766"/>
      <c r="CT79" s="766"/>
      <c r="CU79" s="766"/>
      <c r="CV79" s="766"/>
      <c r="CW79" s="766"/>
      <c r="CX79" s="766"/>
      <c r="CY79" s="766"/>
      <c r="CZ79" s="766"/>
      <c r="DA79" s="766"/>
      <c r="DB79" s="766"/>
      <c r="DC79" s="766"/>
      <c r="DD79" s="766"/>
      <c r="DE79" s="766"/>
      <c r="DF79" s="766"/>
      <c r="DG79" s="766"/>
      <c r="DH79" s="766"/>
      <c r="DI79" s="766"/>
      <c r="DJ79" s="766"/>
      <c r="DK79" s="766"/>
      <c r="DL79" s="766"/>
      <c r="DM79" s="766"/>
      <c r="DN79" s="766"/>
      <c r="DO79" s="766"/>
      <c r="DP79" s="766"/>
      <c r="DQ79" s="766"/>
      <c r="DR79" s="766"/>
      <c r="DS79" s="766"/>
      <c r="DT79" s="766"/>
      <c r="DU79" s="766"/>
      <c r="DV79" s="766"/>
      <c r="DW79" s="766"/>
      <c r="DX79" s="766"/>
      <c r="DY79" s="766"/>
      <c r="DZ79" s="766"/>
      <c r="EA79" s="766"/>
      <c r="EB79" s="766"/>
    </row>
    <row r="80" spans="2:138" ht="9.75" customHeight="1" x14ac:dyDescent="0.15">
      <c r="B80" s="744"/>
      <c r="C80" s="745"/>
      <c r="D80" s="745"/>
      <c r="E80" s="745"/>
      <c r="F80" s="779" t="str">
        <f>IF(I24="","",I24)</f>
        <v/>
      </c>
      <c r="G80" s="779"/>
      <c r="H80" s="779"/>
      <c r="I80" s="779"/>
      <c r="J80" s="779"/>
      <c r="K80" s="779"/>
      <c r="L80" s="779"/>
      <c r="M80" s="779"/>
      <c r="N80" s="779"/>
      <c r="O80" s="779"/>
      <c r="P80" s="779"/>
      <c r="Q80" s="779"/>
      <c r="R80" s="798" t="s">
        <v>7</v>
      </c>
      <c r="S80" s="799"/>
      <c r="T80" s="60"/>
      <c r="U80" s="2"/>
      <c r="V80" s="507" t="s">
        <v>19</v>
      </c>
      <c r="W80" s="508"/>
      <c r="X80" s="508"/>
      <c r="Y80" s="508"/>
      <c r="Z80" s="508"/>
      <c r="AA80" s="508"/>
      <c r="AB80" s="508"/>
      <c r="AC80" s="509"/>
      <c r="AD80" s="516" t="str">
        <f>IF(LEN(Q42)&lt;=6,"",IF(LEN(Q42)=7,LEFT(Q42,1),IF(LEN(Q42)=8,LEFT(Q42,2),IF(LEN(Q42)=9,LEFT(Q42,3)))))</f>
        <v/>
      </c>
      <c r="AE80" s="516"/>
      <c r="AF80" s="517" t="str">
        <f>IF(LEN(Q42)&lt;=3,"",IF(LEN(Q42)=4,LEFT(Q42,1),IF(LEN(Q42)=5,LEFT(Q42,2),IF(LEN(Q42)=6,LEFT(Q42,3),IF(LEN(Q42)=7,MID(Q42,2,3),IF(LEN(Q42)=8,MID(Q42,3,3),IF(LEN(Q42)=9,MID(Q42,4,3))))))))</f>
        <v/>
      </c>
      <c r="AG80" s="516"/>
      <c r="AH80" s="517" t="str">
        <f>IF(Q42=0,"",RIGHT(Q42,3))</f>
        <v/>
      </c>
      <c r="AI80" s="518"/>
      <c r="AJ80" s="2"/>
      <c r="AK80" s="766"/>
      <c r="AL80" s="766"/>
      <c r="AM80" s="766"/>
      <c r="AN80" s="766"/>
      <c r="AO80" s="766"/>
      <c r="AP80" s="766"/>
      <c r="AQ80" s="766"/>
      <c r="AR80" s="766"/>
      <c r="AS80" s="766"/>
      <c r="AT80" s="766"/>
      <c r="AU80" s="766"/>
      <c r="AV80" s="766"/>
      <c r="AW80" s="766"/>
      <c r="AX80" s="766"/>
      <c r="AY80" s="766"/>
      <c r="AZ80" s="766"/>
      <c r="BA80" s="766"/>
      <c r="BB80" s="766"/>
      <c r="BC80" s="766"/>
      <c r="BD80" s="766"/>
      <c r="BE80" s="766"/>
      <c r="BF80" s="766"/>
      <c r="BG80" s="766"/>
      <c r="BH80" s="766"/>
      <c r="BI80" s="766"/>
      <c r="BJ80" s="766"/>
      <c r="BK80" s="766"/>
      <c r="BL80" s="766"/>
      <c r="BM80" s="766"/>
      <c r="BN80" s="766"/>
      <c r="BO80" s="766"/>
      <c r="BP80" s="766"/>
      <c r="BQ80" s="766"/>
      <c r="BR80" s="766"/>
      <c r="BS80" s="766"/>
      <c r="BT80" s="766"/>
      <c r="BU80" s="766"/>
      <c r="BV80" s="766"/>
      <c r="BW80" s="766"/>
      <c r="BX80" s="766"/>
      <c r="BY80" s="766"/>
      <c r="BZ80" s="766"/>
      <c r="CA80" s="766"/>
      <c r="CB80" s="766"/>
      <c r="CC80" s="766"/>
      <c r="CD80" s="766"/>
      <c r="CE80" s="766"/>
      <c r="CF80" s="766"/>
      <c r="CG80" s="766"/>
      <c r="CH80" s="766"/>
      <c r="CI80" s="766"/>
      <c r="CJ80" s="766"/>
      <c r="CK80" s="766"/>
      <c r="CL80" s="766"/>
      <c r="CM80" s="766"/>
      <c r="CN80" s="766"/>
      <c r="CO80" s="766"/>
      <c r="CP80" s="766"/>
      <c r="CQ80" s="766"/>
      <c r="CR80" s="766"/>
      <c r="CS80" s="766"/>
      <c r="CT80" s="766"/>
      <c r="CU80" s="766"/>
      <c r="CV80" s="766"/>
      <c r="CW80" s="766"/>
      <c r="CX80" s="766"/>
      <c r="CY80" s="766"/>
      <c r="CZ80" s="766"/>
      <c r="DA80" s="766"/>
      <c r="DB80" s="766"/>
      <c r="DC80" s="766"/>
      <c r="DD80" s="766"/>
      <c r="DE80" s="766"/>
      <c r="DF80" s="766"/>
      <c r="DG80" s="766"/>
      <c r="DH80" s="766"/>
      <c r="DI80" s="766"/>
      <c r="DJ80" s="766"/>
      <c r="DK80" s="766"/>
      <c r="DL80" s="766"/>
      <c r="DM80" s="766"/>
      <c r="DN80" s="766"/>
      <c r="DO80" s="766"/>
      <c r="DP80" s="766"/>
      <c r="DQ80" s="766"/>
      <c r="DR80" s="766"/>
      <c r="DS80" s="766"/>
      <c r="DT80" s="766"/>
      <c r="DU80" s="766"/>
      <c r="DV80" s="766"/>
      <c r="DW80" s="766"/>
      <c r="DX80" s="766"/>
      <c r="DY80" s="766"/>
      <c r="DZ80" s="766"/>
      <c r="EA80" s="766"/>
      <c r="EB80" s="766"/>
    </row>
    <row r="81" spans="2:132" ht="9.75" customHeight="1" x14ac:dyDescent="0.15">
      <c r="B81" s="747"/>
      <c r="C81" s="748"/>
      <c r="D81" s="748"/>
      <c r="E81" s="748"/>
      <c r="F81" s="797"/>
      <c r="G81" s="797"/>
      <c r="H81" s="797"/>
      <c r="I81" s="797"/>
      <c r="J81" s="797"/>
      <c r="K81" s="797"/>
      <c r="L81" s="797"/>
      <c r="M81" s="797"/>
      <c r="N81" s="797"/>
      <c r="O81" s="797"/>
      <c r="P81" s="797"/>
      <c r="Q81" s="797"/>
      <c r="R81" s="800"/>
      <c r="S81" s="801"/>
      <c r="T81" s="60"/>
      <c r="U81" s="21"/>
      <c r="V81" s="510"/>
      <c r="W81" s="511"/>
      <c r="X81" s="511"/>
      <c r="Y81" s="511"/>
      <c r="Z81" s="511"/>
      <c r="AA81" s="511"/>
      <c r="AB81" s="511"/>
      <c r="AC81" s="512"/>
      <c r="AD81" s="501"/>
      <c r="AE81" s="501"/>
      <c r="AF81" s="503"/>
      <c r="AG81" s="501"/>
      <c r="AH81" s="503"/>
      <c r="AI81" s="505"/>
      <c r="AJ81" s="2"/>
      <c r="AK81" s="766"/>
      <c r="AL81" s="766"/>
      <c r="AM81" s="766"/>
      <c r="AN81" s="766"/>
      <c r="AO81" s="766"/>
      <c r="AP81" s="766"/>
      <c r="AQ81" s="766"/>
      <c r="AR81" s="766"/>
      <c r="AS81" s="766"/>
      <c r="AT81" s="766"/>
      <c r="AU81" s="766"/>
      <c r="AV81" s="766"/>
      <c r="AW81" s="766"/>
      <c r="AX81" s="766"/>
      <c r="AY81" s="766"/>
      <c r="AZ81" s="766"/>
      <c r="BA81" s="766"/>
      <c r="BB81" s="766"/>
      <c r="BC81" s="766"/>
      <c r="BD81" s="766"/>
      <c r="BE81" s="766"/>
      <c r="BF81" s="766"/>
      <c r="BG81" s="766"/>
      <c r="BH81" s="766"/>
      <c r="BI81" s="766"/>
      <c r="BJ81" s="766"/>
      <c r="BK81" s="766"/>
      <c r="BL81" s="766"/>
      <c r="BM81" s="766"/>
      <c r="BN81" s="766"/>
      <c r="BO81" s="766"/>
      <c r="BP81" s="766"/>
      <c r="BQ81" s="766"/>
      <c r="BR81" s="766"/>
      <c r="BS81" s="766"/>
      <c r="BT81" s="766"/>
      <c r="BU81" s="766"/>
      <c r="BV81" s="766"/>
      <c r="BW81" s="766"/>
      <c r="BX81" s="766"/>
      <c r="BY81" s="766"/>
      <c r="BZ81" s="766"/>
      <c r="CA81" s="766"/>
      <c r="CB81" s="766"/>
      <c r="CC81" s="766"/>
      <c r="CD81" s="766"/>
      <c r="CE81" s="766"/>
      <c r="CF81" s="766"/>
      <c r="CG81" s="766"/>
      <c r="CH81" s="766"/>
      <c r="CI81" s="766"/>
      <c r="CJ81" s="766"/>
      <c r="CK81" s="766"/>
      <c r="CL81" s="766"/>
      <c r="CM81" s="766"/>
      <c r="CN81" s="766"/>
      <c r="CO81" s="766"/>
      <c r="CP81" s="766"/>
      <c r="CQ81" s="766"/>
      <c r="CR81" s="766"/>
      <c r="CS81" s="766"/>
      <c r="CT81" s="766"/>
      <c r="CU81" s="766"/>
      <c r="CV81" s="766"/>
      <c r="CW81" s="766"/>
      <c r="CX81" s="766"/>
      <c r="CY81" s="766"/>
      <c r="CZ81" s="766"/>
      <c r="DA81" s="766"/>
      <c r="DB81" s="766"/>
      <c r="DC81" s="766"/>
      <c r="DD81" s="766"/>
      <c r="DE81" s="766"/>
      <c r="DF81" s="766"/>
      <c r="DG81" s="766"/>
      <c r="DH81" s="766"/>
      <c r="DI81" s="766"/>
      <c r="DJ81" s="766"/>
      <c r="DK81" s="766"/>
      <c r="DL81" s="766"/>
      <c r="DM81" s="766"/>
      <c r="DN81" s="766"/>
      <c r="DO81" s="766"/>
      <c r="DP81" s="766"/>
      <c r="DQ81" s="766"/>
      <c r="DR81" s="766"/>
      <c r="DS81" s="766"/>
      <c r="DT81" s="766"/>
      <c r="DU81" s="766"/>
      <c r="DV81" s="766"/>
      <c r="DW81" s="766"/>
      <c r="DX81" s="766"/>
      <c r="DY81" s="766"/>
      <c r="DZ81" s="766"/>
      <c r="EA81" s="766"/>
      <c r="EB81" s="766"/>
    </row>
    <row r="82" spans="2:132" ht="9.75" customHeight="1" x14ac:dyDescent="0.15">
      <c r="B82" s="756" t="s">
        <v>8</v>
      </c>
      <c r="C82" s="757"/>
      <c r="D82" s="757"/>
      <c r="E82" s="758"/>
      <c r="F82" s="759" t="str">
        <f>IF(LEN(I15)=7,MID($I15,1,1),IF(LEN(I15)=6,"",""))</f>
        <v/>
      </c>
      <c r="G82" s="761" t="str">
        <f>IF(LEN(I15)=7,MID($I15,2,1),IF(LEN(I15)=6,MID($I15,1,1),""))</f>
        <v/>
      </c>
      <c r="H82" s="761" t="str">
        <f>IF(LEN(I15)=7,MID($I15,3,1),IF(LEN(I15)=6,MID($I15,2,1),""))</f>
        <v/>
      </c>
      <c r="I82" s="761" t="str">
        <f>IF(LEN(I15)=7,MID($I15,4,1),IF(LEN(I15)=6,MID($I15,3,1),""))</f>
        <v/>
      </c>
      <c r="J82" s="759" t="str">
        <f>IF(LEN(I15)=7,MID($I15,5,1),IF(LEN(I15)=6,MID($I15,4,1),""))</f>
        <v/>
      </c>
      <c r="K82" s="761" t="str">
        <f>IF(LEN(I15)=7,MID($I15,6,1),IF(LEN(I15)=6,MID($I15,5,1),""))</f>
        <v/>
      </c>
      <c r="L82" s="806" t="str">
        <f>IF(LEN(I15)=7,MID($I15,7,1),IF(LEN(I15)=6,MID($I15,6,1),""))</f>
        <v/>
      </c>
      <c r="M82" s="1021" t="str">
        <f>IF(LEN(I15)=7,"（7ケタ）",IF(LEN(I15)=6,"（6ケタ）","（7ケタ）"))</f>
        <v>（7ケタ）</v>
      </c>
      <c r="N82" s="1022"/>
      <c r="O82" s="1022"/>
      <c r="P82" s="1022"/>
      <c r="Q82" s="1022"/>
      <c r="R82" s="1022"/>
      <c r="S82" s="1023"/>
      <c r="T82" s="27"/>
      <c r="U82" s="21"/>
      <c r="V82" s="513"/>
      <c r="W82" s="514"/>
      <c r="X82" s="514"/>
      <c r="Y82" s="514"/>
      <c r="Z82" s="514"/>
      <c r="AA82" s="514"/>
      <c r="AB82" s="514"/>
      <c r="AC82" s="515"/>
      <c r="AD82" s="502"/>
      <c r="AE82" s="502"/>
      <c r="AF82" s="504"/>
      <c r="AG82" s="502"/>
      <c r="AH82" s="504"/>
      <c r="AI82" s="506"/>
      <c r="AJ82" s="2"/>
      <c r="AK82" s="766"/>
      <c r="AL82" s="766"/>
      <c r="AM82" s="766"/>
      <c r="AN82" s="766"/>
      <c r="AO82" s="766"/>
      <c r="AP82" s="766"/>
      <c r="AQ82" s="766"/>
      <c r="AR82" s="766"/>
      <c r="AS82" s="766"/>
      <c r="AT82" s="766"/>
      <c r="AU82" s="766"/>
      <c r="AV82" s="766"/>
      <c r="AW82" s="766"/>
      <c r="AX82" s="766"/>
      <c r="AY82" s="766"/>
      <c r="AZ82" s="766"/>
      <c r="BA82" s="766"/>
      <c r="BB82" s="766"/>
      <c r="BC82" s="766"/>
      <c r="BD82" s="766"/>
      <c r="BE82" s="766"/>
      <c r="BF82" s="766"/>
      <c r="BG82" s="766"/>
      <c r="BH82" s="766"/>
      <c r="BI82" s="766"/>
      <c r="BJ82" s="766"/>
      <c r="BK82" s="766"/>
      <c r="BL82" s="766"/>
      <c r="BM82" s="766"/>
      <c r="BN82" s="766"/>
      <c r="BO82" s="766"/>
      <c r="BP82" s="766"/>
      <c r="BQ82" s="766"/>
      <c r="BR82" s="766"/>
      <c r="BS82" s="766"/>
      <c r="BT82" s="766"/>
      <c r="BU82" s="766"/>
      <c r="BV82" s="766"/>
      <c r="BW82" s="766"/>
      <c r="BX82" s="766"/>
      <c r="BY82" s="766"/>
      <c r="BZ82" s="766"/>
      <c r="CA82" s="766"/>
      <c r="CB82" s="766"/>
      <c r="CC82" s="766"/>
      <c r="CD82" s="766"/>
      <c r="CE82" s="766"/>
      <c r="CF82" s="766"/>
      <c r="CG82" s="766"/>
      <c r="CH82" s="766"/>
      <c r="CI82" s="766"/>
      <c r="CJ82" s="766"/>
      <c r="CK82" s="766"/>
      <c r="CL82" s="766"/>
      <c r="CM82" s="766"/>
      <c r="CN82" s="766"/>
      <c r="CO82" s="766"/>
      <c r="CP82" s="766"/>
      <c r="CQ82" s="766"/>
      <c r="CR82" s="766"/>
      <c r="CS82" s="766"/>
      <c r="CT82" s="766"/>
      <c r="CU82" s="766"/>
      <c r="CV82" s="766"/>
      <c r="CW82" s="766"/>
      <c r="CX82" s="766"/>
      <c r="CY82" s="766"/>
      <c r="CZ82" s="766"/>
      <c r="DA82" s="766"/>
      <c r="DB82" s="766"/>
      <c r="DC82" s="766"/>
      <c r="DD82" s="766"/>
      <c r="DE82" s="766"/>
      <c r="DF82" s="766"/>
      <c r="DG82" s="766"/>
      <c r="DH82" s="766"/>
      <c r="DI82" s="766"/>
      <c r="DJ82" s="766"/>
      <c r="DK82" s="766"/>
      <c r="DL82" s="766"/>
      <c r="DM82" s="766"/>
      <c r="DN82" s="766"/>
      <c r="DO82" s="766"/>
      <c r="DP82" s="766"/>
      <c r="DQ82" s="766"/>
      <c r="DR82" s="766"/>
      <c r="DS82" s="766"/>
      <c r="DT82" s="766"/>
      <c r="DU82" s="766"/>
      <c r="DV82" s="766"/>
      <c r="DW82" s="766"/>
      <c r="DX82" s="766"/>
      <c r="DY82" s="766"/>
      <c r="DZ82" s="766"/>
      <c r="EA82" s="766"/>
      <c r="EB82" s="766"/>
    </row>
    <row r="83" spans="2:132" ht="9.75" customHeight="1" x14ac:dyDescent="0.15">
      <c r="B83" s="747"/>
      <c r="C83" s="748"/>
      <c r="D83" s="748"/>
      <c r="E83" s="749"/>
      <c r="F83" s="760"/>
      <c r="G83" s="762"/>
      <c r="H83" s="762"/>
      <c r="I83" s="762"/>
      <c r="J83" s="760"/>
      <c r="K83" s="762"/>
      <c r="L83" s="807"/>
      <c r="M83" s="1024"/>
      <c r="N83" s="1025"/>
      <c r="O83" s="1025"/>
      <c r="P83" s="1025"/>
      <c r="Q83" s="1025"/>
      <c r="R83" s="1025"/>
      <c r="S83" s="1026"/>
      <c r="T83" s="27"/>
      <c r="U83" s="21"/>
      <c r="V83" s="510" t="s">
        <v>20</v>
      </c>
      <c r="W83" s="511"/>
      <c r="X83" s="511"/>
      <c r="Y83" s="511"/>
      <c r="Z83" s="511"/>
      <c r="AA83" s="511"/>
      <c r="AB83" s="511"/>
      <c r="AC83" s="512"/>
      <c r="AD83" s="501" t="str">
        <f>IF(LEN(J44)&lt;=6,"",IF(LEN(J44)=7,LEFT(J44,1),IF(LEN(J44)=8,LEFT(J44,2),IF(LEN(J44)=9,LEFT(J44,3)))))</f>
        <v/>
      </c>
      <c r="AE83" s="501"/>
      <c r="AF83" s="503" t="str">
        <f>IF(LEN(J44)&lt;=3,"",IF(LEN(J44)=4,LEFT(J44,1),IF(LEN(J44)=5,LEFT(J44,2),IF(LEN(J44)=6,LEFT(J44,3),IF(LEN(J44)=7,MID(J44,2,3),IF(LEN(J44)=8,MID(J44,3,3),IF(LEN(J44)=9,MID(J44,4,3))))))))</f>
        <v/>
      </c>
      <c r="AG83" s="501"/>
      <c r="AH83" s="503" t="str">
        <f>IF(J44=0,"",RIGHT(J44,3))</f>
        <v/>
      </c>
      <c r="AI83" s="505"/>
      <c r="AJ83" s="2"/>
      <c r="AK83" s="766"/>
      <c r="AL83" s="766"/>
      <c r="AM83" s="766"/>
      <c r="AN83" s="766"/>
      <c r="AO83" s="766"/>
      <c r="AP83" s="766"/>
      <c r="AQ83" s="766"/>
      <c r="AR83" s="766"/>
      <c r="AS83" s="766"/>
      <c r="AT83" s="766"/>
      <c r="AU83" s="766"/>
      <c r="AV83" s="766"/>
      <c r="AW83" s="766"/>
      <c r="AX83" s="766"/>
      <c r="AY83" s="766"/>
      <c r="AZ83" s="766"/>
      <c r="BA83" s="766"/>
      <c r="BB83" s="766"/>
      <c r="BC83" s="766"/>
      <c r="BD83" s="766"/>
      <c r="BE83" s="766"/>
      <c r="BF83" s="766"/>
      <c r="BG83" s="766"/>
      <c r="BH83" s="766"/>
      <c r="BI83" s="766"/>
      <c r="BJ83" s="766"/>
      <c r="BK83" s="766"/>
      <c r="BL83" s="766"/>
      <c r="BM83" s="766"/>
      <c r="BN83" s="766"/>
      <c r="BO83" s="766"/>
      <c r="BP83" s="766"/>
      <c r="BQ83" s="766"/>
      <c r="BR83" s="766"/>
      <c r="BS83" s="766"/>
      <c r="BT83" s="766"/>
      <c r="BU83" s="766"/>
      <c r="BV83" s="766"/>
      <c r="BW83" s="766"/>
      <c r="BX83" s="766"/>
      <c r="BY83" s="766"/>
      <c r="BZ83" s="766"/>
      <c r="CA83" s="766"/>
      <c r="CB83" s="766"/>
      <c r="CC83" s="766"/>
      <c r="CD83" s="766"/>
      <c r="CE83" s="766"/>
      <c r="CF83" s="766"/>
      <c r="CG83" s="766"/>
      <c r="CH83" s="766"/>
      <c r="CI83" s="766"/>
      <c r="CJ83" s="766"/>
      <c r="CK83" s="766"/>
      <c r="CL83" s="766"/>
      <c r="CM83" s="766"/>
      <c r="CN83" s="766"/>
      <c r="CO83" s="766"/>
      <c r="CP83" s="766"/>
      <c r="CQ83" s="766"/>
      <c r="CR83" s="766"/>
      <c r="CS83" s="766"/>
      <c r="CT83" s="766"/>
      <c r="CU83" s="766"/>
      <c r="CV83" s="766"/>
      <c r="CW83" s="766"/>
      <c r="CX83" s="766"/>
      <c r="CY83" s="766"/>
      <c r="CZ83" s="766"/>
      <c r="DA83" s="766"/>
      <c r="DB83" s="766"/>
      <c r="DC83" s="766"/>
      <c r="DD83" s="766"/>
      <c r="DE83" s="766"/>
      <c r="DF83" s="766"/>
      <c r="DG83" s="766"/>
      <c r="DH83" s="766"/>
      <c r="DI83" s="766"/>
      <c r="DJ83" s="766"/>
      <c r="DK83" s="766"/>
      <c r="DL83" s="766"/>
      <c r="DM83" s="766"/>
      <c r="DN83" s="766"/>
      <c r="DO83" s="766"/>
      <c r="DP83" s="766"/>
      <c r="DQ83" s="766"/>
      <c r="DR83" s="766"/>
      <c r="DS83" s="766"/>
      <c r="DT83" s="766"/>
      <c r="DU83" s="766"/>
      <c r="DV83" s="766"/>
      <c r="DW83" s="766"/>
      <c r="DX83" s="766"/>
      <c r="DY83" s="766"/>
      <c r="DZ83" s="766"/>
      <c r="EA83" s="766"/>
      <c r="EB83" s="766"/>
    </row>
    <row r="84" spans="2:132" ht="9.75" customHeight="1" x14ac:dyDescent="0.15">
      <c r="B84" s="756" t="s">
        <v>9</v>
      </c>
      <c r="C84" s="757"/>
      <c r="D84" s="757"/>
      <c r="E84" s="758"/>
      <c r="F84" s="326" t="str">
        <f>IF(I27="","",I27)</f>
        <v/>
      </c>
      <c r="G84" s="326"/>
      <c r="H84" s="326"/>
      <c r="I84" s="815" t="s">
        <v>13</v>
      </c>
      <c r="J84" s="815"/>
      <c r="K84" s="326" t="str">
        <f>IF(O27="","",O27)</f>
        <v/>
      </c>
      <c r="L84" s="326"/>
      <c r="M84" s="326"/>
      <c r="N84" s="815" t="s">
        <v>14</v>
      </c>
      <c r="O84" s="815"/>
      <c r="P84" s="326" t="str">
        <f>IF(AB27="","",AB27)</f>
        <v/>
      </c>
      <c r="Q84" s="326"/>
      <c r="R84" s="326"/>
      <c r="S84" s="832"/>
      <c r="T84" s="58"/>
      <c r="U84" s="21"/>
      <c r="V84" s="510"/>
      <c r="W84" s="511"/>
      <c r="X84" s="511"/>
      <c r="Y84" s="511"/>
      <c r="Z84" s="511"/>
      <c r="AA84" s="511"/>
      <c r="AB84" s="511"/>
      <c r="AC84" s="512"/>
      <c r="AD84" s="501"/>
      <c r="AE84" s="501"/>
      <c r="AF84" s="503"/>
      <c r="AG84" s="501"/>
      <c r="AH84" s="503"/>
      <c r="AI84" s="505"/>
      <c r="AJ84" s="2"/>
      <c r="AK84" s="766"/>
      <c r="AL84" s="766"/>
      <c r="AM84" s="766"/>
      <c r="AN84" s="766"/>
      <c r="AO84" s="766"/>
      <c r="AP84" s="766"/>
      <c r="AQ84" s="766"/>
      <c r="AR84" s="766"/>
      <c r="AS84" s="766"/>
      <c r="AT84" s="766"/>
      <c r="AU84" s="766"/>
      <c r="AV84" s="766"/>
      <c r="AW84" s="766"/>
      <c r="AX84" s="766"/>
      <c r="AY84" s="766"/>
      <c r="AZ84" s="766"/>
      <c r="BA84" s="766"/>
      <c r="BB84" s="766"/>
      <c r="BC84" s="766"/>
      <c r="BD84" s="766"/>
      <c r="BE84" s="766"/>
      <c r="BF84" s="766"/>
      <c r="BG84" s="766"/>
      <c r="BH84" s="766"/>
      <c r="BI84" s="766"/>
      <c r="BJ84" s="766"/>
      <c r="BK84" s="766"/>
      <c r="BL84" s="766"/>
      <c r="BM84" s="766"/>
      <c r="BN84" s="766"/>
      <c r="BO84" s="766"/>
      <c r="BP84" s="766"/>
      <c r="BQ84" s="766"/>
      <c r="BR84" s="766"/>
      <c r="BS84" s="766"/>
      <c r="BT84" s="766"/>
      <c r="BU84" s="766"/>
      <c r="BV84" s="766"/>
      <c r="BW84" s="766"/>
      <c r="BX84" s="766"/>
      <c r="BY84" s="766"/>
      <c r="BZ84" s="766"/>
      <c r="CA84" s="766"/>
      <c r="CB84" s="766"/>
      <c r="CC84" s="766"/>
      <c r="CD84" s="766"/>
      <c r="CE84" s="766"/>
      <c r="CF84" s="766"/>
      <c r="CG84" s="766"/>
      <c r="CH84" s="766"/>
      <c r="CI84" s="766"/>
      <c r="CJ84" s="766"/>
      <c r="CK84" s="766"/>
      <c r="CL84" s="766"/>
      <c r="CM84" s="766"/>
      <c r="CN84" s="766"/>
      <c r="CO84" s="766"/>
      <c r="CP84" s="766"/>
      <c r="CQ84" s="766"/>
      <c r="CR84" s="766"/>
      <c r="CS84" s="766"/>
      <c r="CT84" s="766"/>
      <c r="CU84" s="766"/>
      <c r="CV84" s="766"/>
      <c r="CW84" s="766"/>
      <c r="CX84" s="766"/>
      <c r="CY84" s="766"/>
      <c r="CZ84" s="766"/>
      <c r="DA84" s="766"/>
      <c r="DB84" s="766"/>
      <c r="DC84" s="766"/>
      <c r="DD84" s="766"/>
      <c r="DE84" s="766"/>
      <c r="DF84" s="766"/>
      <c r="DG84" s="766"/>
      <c r="DH84" s="766"/>
      <c r="DI84" s="766"/>
      <c r="DJ84" s="766"/>
      <c r="DK84" s="766"/>
      <c r="DL84" s="766"/>
      <c r="DM84" s="766"/>
      <c r="DN84" s="766"/>
      <c r="DO84" s="766"/>
      <c r="DP84" s="766"/>
      <c r="DQ84" s="766"/>
      <c r="DR84" s="766"/>
      <c r="DS84" s="766"/>
      <c r="DT84" s="766"/>
      <c r="DU84" s="766"/>
      <c r="DV84" s="766"/>
      <c r="DW84" s="766"/>
      <c r="DX84" s="766"/>
      <c r="DY84" s="766"/>
      <c r="DZ84" s="766"/>
      <c r="EA84" s="766"/>
      <c r="EB84" s="766"/>
    </row>
    <row r="85" spans="2:132" ht="9.75" customHeight="1" thickBot="1" x14ac:dyDescent="0.2">
      <c r="B85" s="747"/>
      <c r="C85" s="748"/>
      <c r="D85" s="748"/>
      <c r="E85" s="749"/>
      <c r="F85" s="814"/>
      <c r="G85" s="814"/>
      <c r="H85" s="814"/>
      <c r="I85" s="816"/>
      <c r="J85" s="816"/>
      <c r="K85" s="814"/>
      <c r="L85" s="814"/>
      <c r="M85" s="814"/>
      <c r="N85" s="816"/>
      <c r="O85" s="816"/>
      <c r="P85" s="814"/>
      <c r="Q85" s="814"/>
      <c r="R85" s="814"/>
      <c r="S85" s="833"/>
      <c r="T85" s="58"/>
      <c r="U85" s="2"/>
      <c r="V85" s="510"/>
      <c r="W85" s="511"/>
      <c r="X85" s="511"/>
      <c r="Y85" s="511"/>
      <c r="Z85" s="511"/>
      <c r="AA85" s="511"/>
      <c r="AB85" s="511"/>
      <c r="AC85" s="512"/>
      <c r="AD85" s="501"/>
      <c r="AE85" s="501"/>
      <c r="AF85" s="503"/>
      <c r="AG85" s="501"/>
      <c r="AH85" s="503"/>
      <c r="AI85" s="505"/>
      <c r="AJ85" s="2"/>
      <c r="AK85" s="766"/>
      <c r="AL85" s="766"/>
      <c r="AM85" s="766"/>
      <c r="AN85" s="766"/>
      <c r="AO85" s="766"/>
      <c r="AP85" s="766"/>
      <c r="AQ85" s="766"/>
      <c r="AR85" s="766"/>
      <c r="AS85" s="766"/>
      <c r="AT85" s="766"/>
      <c r="AU85" s="766"/>
      <c r="AV85" s="766"/>
      <c r="AW85" s="766"/>
      <c r="AX85" s="766"/>
      <c r="AY85" s="766"/>
      <c r="AZ85" s="766"/>
      <c r="BA85" s="766"/>
      <c r="BB85" s="766"/>
      <c r="BC85" s="766"/>
      <c r="BD85" s="766"/>
      <c r="BE85" s="766"/>
      <c r="BF85" s="766"/>
      <c r="BG85" s="766"/>
      <c r="BH85" s="766"/>
      <c r="BI85" s="766"/>
      <c r="BJ85" s="766"/>
      <c r="BK85" s="766"/>
      <c r="BL85" s="766"/>
      <c r="BM85" s="766"/>
      <c r="BN85" s="766"/>
      <c r="BO85" s="766"/>
      <c r="BP85" s="766"/>
      <c r="BQ85" s="766"/>
      <c r="BR85" s="766"/>
      <c r="BS85" s="766"/>
      <c r="BT85" s="766"/>
      <c r="BU85" s="766"/>
      <c r="BV85" s="766"/>
      <c r="BW85" s="766"/>
      <c r="BX85" s="766"/>
      <c r="BY85" s="766"/>
      <c r="BZ85" s="766"/>
      <c r="CA85" s="766"/>
      <c r="CB85" s="766"/>
      <c r="CC85" s="766"/>
      <c r="CD85" s="766"/>
      <c r="CE85" s="766"/>
      <c r="CF85" s="766"/>
      <c r="CG85" s="766"/>
      <c r="CH85" s="766"/>
      <c r="CI85" s="766"/>
      <c r="CJ85" s="766"/>
      <c r="CK85" s="766"/>
      <c r="CL85" s="766"/>
      <c r="CM85" s="766"/>
      <c r="CN85" s="766"/>
      <c r="CO85" s="766"/>
      <c r="CP85" s="766"/>
      <c r="CQ85" s="766"/>
      <c r="CR85" s="766"/>
      <c r="CS85" s="766"/>
      <c r="CT85" s="766"/>
      <c r="CU85" s="766"/>
      <c r="CV85" s="766"/>
      <c r="CW85" s="766"/>
      <c r="CX85" s="766"/>
      <c r="CY85" s="766"/>
      <c r="CZ85" s="766"/>
      <c r="DA85" s="766"/>
      <c r="DB85" s="766"/>
      <c r="DC85" s="766"/>
      <c r="DD85" s="766"/>
      <c r="DE85" s="766"/>
      <c r="DF85" s="766"/>
      <c r="DG85" s="766"/>
      <c r="DH85" s="766"/>
      <c r="DI85" s="766"/>
      <c r="DJ85" s="766"/>
      <c r="DK85" s="766"/>
      <c r="DL85" s="766"/>
      <c r="DM85" s="766"/>
      <c r="DN85" s="766"/>
      <c r="DO85" s="766"/>
      <c r="DP85" s="766"/>
      <c r="DQ85" s="766"/>
      <c r="DR85" s="766"/>
      <c r="DS85" s="766"/>
      <c r="DT85" s="766"/>
      <c r="DU85" s="766"/>
      <c r="DV85" s="766"/>
      <c r="DW85" s="766"/>
      <c r="DX85" s="766"/>
      <c r="DY85" s="766"/>
      <c r="DZ85" s="766"/>
      <c r="EA85" s="766"/>
      <c r="EB85" s="766"/>
    </row>
    <row r="86" spans="2:132" ht="9.75" customHeight="1" x14ac:dyDescent="0.15">
      <c r="B86" s="744" t="s">
        <v>10</v>
      </c>
      <c r="C86" s="745"/>
      <c r="D86" s="745"/>
      <c r="E86" s="746"/>
      <c r="F86" s="779" t="str">
        <f>IF(I30="","",I30)</f>
        <v/>
      </c>
      <c r="G86" s="779"/>
      <c r="H86" s="779"/>
      <c r="I86" s="779"/>
      <c r="J86" s="779"/>
      <c r="K86" s="779"/>
      <c r="L86" s="779"/>
      <c r="M86" s="779"/>
      <c r="N86" s="779"/>
      <c r="O86" s="779"/>
      <c r="P86" s="779"/>
      <c r="Q86" s="779"/>
      <c r="R86" s="779"/>
      <c r="S86" s="780"/>
      <c r="T86" s="59"/>
      <c r="U86" s="2"/>
      <c r="V86" s="522" t="s">
        <v>21</v>
      </c>
      <c r="W86" s="523"/>
      <c r="X86" s="523"/>
      <c r="Y86" s="523"/>
      <c r="Z86" s="523"/>
      <c r="AA86" s="523"/>
      <c r="AB86" s="523"/>
      <c r="AC86" s="524"/>
      <c r="AD86" s="528" t="str">
        <f>IF(LEN(AI58)&lt;=6,"",IF(LEN(AI58)=7,LEFT(AI58,1),IF(LEN(AI58)=8,LEFT(AI58,2),IF(LEN(AI58)=9,LEFT(AI58,3)))))</f>
        <v/>
      </c>
      <c r="AE86" s="528"/>
      <c r="AF86" s="531" t="str">
        <f>IF(LEN(AI58)&lt;=3,"",IF(LEN(AI58)=4,LEFT(AI58,1),IF(LEN(AI58)=5,LEFT(AI58,2),IF(LEN(AI58)=6,LEFT(AI58,3),IF(LEN(AI58)=7,MID(AI58,2,3),IF(LEN(AI58)=8,MID(AI58,3,3),IF(LEN(AI58)=9,MID(AI58,4,3))))))))</f>
        <v/>
      </c>
      <c r="AG86" s="528"/>
      <c r="AH86" s="531" t="str">
        <f>IF(AI58=0,"",RIGHT(AI58,3))</f>
        <v/>
      </c>
      <c r="AI86" s="534"/>
      <c r="AJ86" s="2"/>
      <c r="AK86" s="766"/>
      <c r="AL86" s="766"/>
      <c r="AM86" s="766"/>
      <c r="AN86" s="766"/>
      <c r="AO86" s="766"/>
      <c r="AP86" s="766"/>
      <c r="AQ86" s="766"/>
      <c r="AR86" s="766"/>
      <c r="AS86" s="766"/>
      <c r="AT86" s="766"/>
      <c r="AU86" s="766"/>
      <c r="AV86" s="766"/>
      <c r="AW86" s="766"/>
      <c r="AX86" s="766"/>
      <c r="AY86" s="766"/>
      <c r="AZ86" s="766"/>
      <c r="BA86" s="766"/>
      <c r="BB86" s="766"/>
      <c r="BC86" s="766"/>
      <c r="BD86" s="766"/>
      <c r="BE86" s="766"/>
      <c r="BF86" s="766"/>
      <c r="BG86" s="766"/>
      <c r="BH86" s="766"/>
      <c r="BI86" s="766"/>
      <c r="BJ86" s="766"/>
      <c r="BK86" s="766"/>
      <c r="BL86" s="766"/>
      <c r="BM86" s="766"/>
      <c r="BN86" s="766"/>
      <c r="BO86" s="766"/>
      <c r="BP86" s="766"/>
      <c r="BQ86" s="766"/>
      <c r="BR86" s="766"/>
      <c r="BS86" s="766"/>
      <c r="BT86" s="766"/>
      <c r="BU86" s="766"/>
      <c r="BV86" s="766"/>
      <c r="BW86" s="766"/>
      <c r="BX86" s="766"/>
      <c r="BY86" s="766"/>
      <c r="BZ86" s="766"/>
      <c r="CA86" s="766"/>
      <c r="CB86" s="766"/>
      <c r="CC86" s="766"/>
      <c r="CD86" s="766"/>
      <c r="CE86" s="766"/>
      <c r="CF86" s="766"/>
      <c r="CG86" s="766"/>
      <c r="CH86" s="766"/>
      <c r="CI86" s="766"/>
      <c r="CJ86" s="766"/>
      <c r="CK86" s="766"/>
      <c r="CL86" s="766"/>
      <c r="CM86" s="766"/>
      <c r="CN86" s="766"/>
      <c r="CO86" s="766"/>
      <c r="CP86" s="766"/>
      <c r="CQ86" s="766"/>
      <c r="CR86" s="766"/>
      <c r="CS86" s="766"/>
      <c r="CT86" s="766"/>
      <c r="CU86" s="766"/>
      <c r="CV86" s="766"/>
      <c r="CW86" s="766"/>
      <c r="CX86" s="766"/>
      <c r="CY86" s="766"/>
      <c r="CZ86" s="766"/>
      <c r="DA86" s="766"/>
      <c r="DB86" s="766"/>
      <c r="DC86" s="766"/>
      <c r="DD86" s="766"/>
      <c r="DE86" s="766"/>
      <c r="DF86" s="766"/>
      <c r="DG86" s="766"/>
      <c r="DH86" s="766"/>
      <c r="DI86" s="766"/>
      <c r="DJ86" s="766"/>
      <c r="DK86" s="766"/>
      <c r="DL86" s="766"/>
      <c r="DM86" s="766"/>
      <c r="DN86" s="766"/>
      <c r="DO86" s="766"/>
      <c r="DP86" s="766"/>
      <c r="DQ86" s="766"/>
      <c r="DR86" s="766"/>
      <c r="DS86" s="766"/>
      <c r="DT86" s="766"/>
      <c r="DU86" s="766"/>
      <c r="DV86" s="766"/>
      <c r="DW86" s="766"/>
      <c r="DX86" s="766"/>
      <c r="DY86" s="766"/>
      <c r="DZ86" s="766"/>
      <c r="EA86" s="766"/>
      <c r="EB86" s="766"/>
    </row>
    <row r="87" spans="2:132" ht="9.75" customHeight="1" x14ac:dyDescent="0.15">
      <c r="B87" s="747"/>
      <c r="C87" s="748"/>
      <c r="D87" s="748"/>
      <c r="E87" s="749"/>
      <c r="F87" s="797"/>
      <c r="G87" s="797"/>
      <c r="H87" s="797"/>
      <c r="I87" s="797"/>
      <c r="J87" s="797"/>
      <c r="K87" s="797"/>
      <c r="L87" s="797"/>
      <c r="M87" s="797"/>
      <c r="N87" s="797"/>
      <c r="O87" s="797"/>
      <c r="P87" s="797"/>
      <c r="Q87" s="797"/>
      <c r="R87" s="797"/>
      <c r="S87" s="802"/>
      <c r="T87" s="59"/>
      <c r="U87" s="2"/>
      <c r="V87" s="510"/>
      <c r="W87" s="511"/>
      <c r="X87" s="511"/>
      <c r="Y87" s="511"/>
      <c r="Z87" s="511"/>
      <c r="AA87" s="511"/>
      <c r="AB87" s="511"/>
      <c r="AC87" s="512"/>
      <c r="AD87" s="529"/>
      <c r="AE87" s="529"/>
      <c r="AF87" s="532"/>
      <c r="AG87" s="529"/>
      <c r="AH87" s="532"/>
      <c r="AI87" s="535"/>
      <c r="AJ87" s="2"/>
      <c r="AK87" s="766"/>
      <c r="AL87" s="766"/>
      <c r="AM87" s="766"/>
      <c r="AN87" s="766"/>
      <c r="AO87" s="766"/>
      <c r="AP87" s="766"/>
      <c r="AQ87" s="766"/>
      <c r="AR87" s="766"/>
      <c r="AS87" s="766"/>
      <c r="AT87" s="766"/>
      <c r="AU87" s="766"/>
      <c r="AV87" s="766"/>
      <c r="AW87" s="766"/>
      <c r="AX87" s="766"/>
      <c r="AY87" s="766"/>
      <c r="AZ87" s="766"/>
      <c r="BA87" s="766"/>
      <c r="BB87" s="766"/>
      <c r="BC87" s="766"/>
      <c r="BD87" s="766"/>
      <c r="BE87" s="766"/>
      <c r="BF87" s="766"/>
      <c r="BG87" s="766"/>
      <c r="BH87" s="766"/>
      <c r="BI87" s="766"/>
      <c r="BJ87" s="766"/>
      <c r="BK87" s="766"/>
      <c r="BL87" s="766"/>
      <c r="BM87" s="766"/>
      <c r="BN87" s="766"/>
      <c r="BO87" s="766"/>
      <c r="BP87" s="766"/>
      <c r="BQ87" s="766"/>
      <c r="BR87" s="766"/>
      <c r="BS87" s="766"/>
      <c r="BT87" s="766"/>
      <c r="BU87" s="766"/>
      <c r="BV87" s="766"/>
      <c r="BW87" s="766"/>
      <c r="BX87" s="766"/>
      <c r="BY87" s="766"/>
      <c r="BZ87" s="766"/>
      <c r="CA87" s="766"/>
      <c r="CB87" s="766"/>
      <c r="CC87" s="766"/>
      <c r="CD87" s="766"/>
      <c r="CE87" s="766"/>
      <c r="CF87" s="766"/>
      <c r="CG87" s="766"/>
      <c r="CH87" s="766"/>
      <c r="CI87" s="766"/>
      <c r="CJ87" s="766"/>
      <c r="CK87" s="766"/>
      <c r="CL87" s="766"/>
      <c r="CM87" s="766"/>
      <c r="CN87" s="766"/>
      <c r="CO87" s="766"/>
      <c r="CP87" s="766"/>
      <c r="CQ87" s="766"/>
      <c r="CR87" s="766"/>
      <c r="CS87" s="766"/>
      <c r="CT87" s="766"/>
      <c r="CU87" s="766"/>
      <c r="CV87" s="766"/>
      <c r="CW87" s="766"/>
      <c r="CX87" s="766"/>
      <c r="CY87" s="766"/>
      <c r="CZ87" s="766"/>
      <c r="DA87" s="766"/>
      <c r="DB87" s="766"/>
      <c r="DC87" s="766"/>
      <c r="DD87" s="766"/>
      <c r="DE87" s="766"/>
      <c r="DF87" s="766"/>
      <c r="DG87" s="766"/>
      <c r="DH87" s="766"/>
      <c r="DI87" s="766"/>
      <c r="DJ87" s="766"/>
      <c r="DK87" s="766"/>
      <c r="DL87" s="766"/>
      <c r="DM87" s="766"/>
      <c r="DN87" s="766"/>
      <c r="DO87" s="766"/>
      <c r="DP87" s="766"/>
      <c r="DQ87" s="766"/>
      <c r="DR87" s="766"/>
      <c r="DS87" s="766"/>
      <c r="DT87" s="766"/>
      <c r="DU87" s="766"/>
      <c r="DV87" s="766"/>
      <c r="DW87" s="766"/>
      <c r="DX87" s="766"/>
      <c r="DY87" s="766"/>
      <c r="DZ87" s="766"/>
      <c r="EA87" s="766"/>
      <c r="EB87" s="766"/>
    </row>
    <row r="88" spans="2:132" ht="9.75" customHeight="1" thickBot="1" x14ac:dyDescent="0.2">
      <c r="B88" s="744" t="s">
        <v>11</v>
      </c>
      <c r="C88" s="745"/>
      <c r="D88" s="745"/>
      <c r="E88" s="746"/>
      <c r="F88" s="779" t="str">
        <f>IF(I32="","",I32)</f>
        <v/>
      </c>
      <c r="G88" s="779"/>
      <c r="H88" s="779"/>
      <c r="I88" s="779"/>
      <c r="J88" s="779"/>
      <c r="K88" s="779"/>
      <c r="L88" s="779"/>
      <c r="M88" s="779"/>
      <c r="N88" s="779"/>
      <c r="O88" s="779"/>
      <c r="P88" s="779"/>
      <c r="Q88" s="779"/>
      <c r="R88" s="779"/>
      <c r="S88" s="780"/>
      <c r="T88" s="59"/>
      <c r="U88" s="2"/>
      <c r="V88" s="525"/>
      <c r="W88" s="526"/>
      <c r="X88" s="526"/>
      <c r="Y88" s="526"/>
      <c r="Z88" s="526"/>
      <c r="AA88" s="526"/>
      <c r="AB88" s="526"/>
      <c r="AC88" s="527"/>
      <c r="AD88" s="530"/>
      <c r="AE88" s="530"/>
      <c r="AF88" s="533"/>
      <c r="AG88" s="530"/>
      <c r="AH88" s="533"/>
      <c r="AI88" s="536"/>
      <c r="AJ88" s="2"/>
      <c r="AK88" s="766"/>
      <c r="AL88" s="766"/>
      <c r="AM88" s="766"/>
      <c r="AN88" s="766"/>
      <c r="AO88" s="766"/>
      <c r="AP88" s="766"/>
      <c r="AQ88" s="766"/>
      <c r="AR88" s="766"/>
      <c r="AS88" s="766"/>
      <c r="AT88" s="766"/>
      <c r="AU88" s="766"/>
      <c r="AV88" s="766"/>
      <c r="AW88" s="766"/>
      <c r="AX88" s="766"/>
      <c r="AY88" s="766"/>
      <c r="AZ88" s="766"/>
      <c r="BA88" s="766"/>
      <c r="BB88" s="766"/>
      <c r="BC88" s="766"/>
      <c r="BD88" s="766"/>
      <c r="BE88" s="766"/>
      <c r="BF88" s="766"/>
      <c r="BG88" s="766"/>
      <c r="BH88" s="766"/>
      <c r="BI88" s="766"/>
      <c r="BJ88" s="766"/>
      <c r="BK88" s="766"/>
      <c r="BL88" s="766"/>
      <c r="BM88" s="766"/>
      <c r="BN88" s="766"/>
      <c r="BO88" s="766"/>
      <c r="BP88" s="766"/>
      <c r="BQ88" s="766"/>
      <c r="BR88" s="766"/>
      <c r="BS88" s="766"/>
      <c r="BT88" s="766"/>
      <c r="BU88" s="766"/>
      <c r="BV88" s="766"/>
      <c r="BW88" s="766"/>
      <c r="BX88" s="766"/>
      <c r="BY88" s="766"/>
      <c r="BZ88" s="766"/>
      <c r="CA88" s="766"/>
      <c r="CB88" s="766"/>
      <c r="CC88" s="766"/>
      <c r="CD88" s="766"/>
      <c r="CE88" s="766"/>
      <c r="CF88" s="766"/>
      <c r="CG88" s="766"/>
      <c r="CH88" s="766"/>
      <c r="CI88" s="766"/>
      <c r="CJ88" s="766"/>
      <c r="CK88" s="766"/>
      <c r="CL88" s="766"/>
      <c r="CM88" s="766"/>
      <c r="CN88" s="766"/>
      <c r="CO88" s="766"/>
      <c r="CP88" s="766"/>
      <c r="CQ88" s="766"/>
      <c r="CR88" s="766"/>
      <c r="CS88" s="766"/>
      <c r="CT88" s="766"/>
      <c r="CU88" s="766"/>
      <c r="CV88" s="766"/>
      <c r="CW88" s="766"/>
      <c r="CX88" s="766"/>
      <c r="CY88" s="766"/>
      <c r="CZ88" s="766"/>
      <c r="DA88" s="766"/>
      <c r="DB88" s="766"/>
      <c r="DC88" s="766"/>
      <c r="DD88" s="766"/>
      <c r="DE88" s="766"/>
      <c r="DF88" s="766"/>
      <c r="DG88" s="766"/>
      <c r="DH88" s="766"/>
      <c r="DI88" s="766"/>
      <c r="DJ88" s="766"/>
      <c r="DK88" s="766"/>
      <c r="DL88" s="766"/>
      <c r="DM88" s="766"/>
      <c r="DN88" s="766"/>
      <c r="DO88" s="766"/>
      <c r="DP88" s="766"/>
      <c r="DQ88" s="766"/>
      <c r="DR88" s="766"/>
      <c r="DS88" s="766"/>
      <c r="DT88" s="766"/>
      <c r="DU88" s="766"/>
      <c r="DV88" s="766"/>
      <c r="DW88" s="766"/>
      <c r="DX88" s="766"/>
      <c r="DY88" s="766"/>
      <c r="DZ88" s="766"/>
      <c r="EA88" s="766"/>
      <c r="EB88" s="766"/>
    </row>
    <row r="89" spans="2:132" ht="9.75" customHeight="1" x14ac:dyDescent="0.15">
      <c r="B89" s="747"/>
      <c r="C89" s="748"/>
      <c r="D89" s="748"/>
      <c r="E89" s="749"/>
      <c r="F89" s="797"/>
      <c r="G89" s="797"/>
      <c r="H89" s="797"/>
      <c r="I89" s="797"/>
      <c r="J89" s="797"/>
      <c r="K89" s="797"/>
      <c r="L89" s="797"/>
      <c r="M89" s="797"/>
      <c r="N89" s="797"/>
      <c r="O89" s="797"/>
      <c r="P89" s="797"/>
      <c r="Q89" s="797"/>
      <c r="R89" s="797"/>
      <c r="S89" s="802"/>
      <c r="T89" s="59"/>
      <c r="U89" s="2"/>
      <c r="V89" s="510" t="s">
        <v>22</v>
      </c>
      <c r="W89" s="511"/>
      <c r="X89" s="511"/>
      <c r="Y89" s="511"/>
      <c r="Z89" s="511"/>
      <c r="AA89" s="511"/>
      <c r="AB89" s="511"/>
      <c r="AC89" s="512"/>
      <c r="AD89" s="537" t="str">
        <f>IF(J40="","",IF(LEN(AE57)&lt;=6,"",IF(LEN(AE57)&gt;=10,"",IF(LEN(AE57)=7,LEFT(AE57,1),IF(LEN(AE57)=8,LEFT(AE57,2),IF(LEN(AE57)=9,LEFT(AE57,3)))))))</f>
        <v/>
      </c>
      <c r="AE89" s="538"/>
      <c r="AF89" s="543" t="str">
        <f>IF(J40="","",IF(LEN(AE57)&lt;=3,"",IF(LEN(AE57)&gt;=10,"",IF(LEN(AE57)=4,LEFT(AE57,1),IF(LEN(AE57)=5,LEFT(AE57,2),IF(LEN(AE57)=6,LEFT(AE57,3),IF(LEN(AE57)=7,MID(AE57,2,3),IF(LEN(AE57)=8,MID(AE57,3,3),IF(LEN(AE57)=9,MID(AE57,4,3))))))))))</f>
        <v/>
      </c>
      <c r="AG89" s="538"/>
      <c r="AH89" s="543" t="str">
        <f>IF(J40="","",IF(AE57=0,0,RIGHT(AE57,3)))</f>
        <v/>
      </c>
      <c r="AI89" s="545"/>
      <c r="AJ89" s="2"/>
      <c r="AK89" s="766"/>
      <c r="AL89" s="766"/>
      <c r="AM89" s="766"/>
      <c r="AN89" s="766"/>
      <c r="AO89" s="766"/>
      <c r="AP89" s="766"/>
      <c r="AQ89" s="766"/>
      <c r="AR89" s="766"/>
      <c r="AS89" s="766"/>
      <c r="AT89" s="766"/>
      <c r="AU89" s="766"/>
      <c r="AV89" s="766"/>
      <c r="AW89" s="766"/>
      <c r="AX89" s="766"/>
      <c r="AY89" s="766"/>
      <c r="AZ89" s="766"/>
      <c r="BA89" s="766"/>
      <c r="BB89" s="766"/>
      <c r="BC89" s="766"/>
      <c r="BD89" s="766"/>
      <c r="BE89" s="766"/>
      <c r="BF89" s="766"/>
      <c r="BG89" s="766"/>
      <c r="BH89" s="766"/>
      <c r="BI89" s="766"/>
      <c r="BJ89" s="766"/>
      <c r="BK89" s="766"/>
      <c r="BL89" s="766"/>
      <c r="BM89" s="766"/>
      <c r="BN89" s="766"/>
      <c r="BO89" s="766"/>
      <c r="BP89" s="766"/>
      <c r="BQ89" s="766"/>
      <c r="BR89" s="766"/>
      <c r="BS89" s="766"/>
      <c r="BT89" s="766"/>
      <c r="BU89" s="766"/>
      <c r="BV89" s="766"/>
      <c r="BW89" s="766"/>
      <c r="BX89" s="766"/>
      <c r="BY89" s="766"/>
      <c r="BZ89" s="766"/>
      <c r="CA89" s="766"/>
      <c r="CB89" s="766"/>
      <c r="CC89" s="766"/>
      <c r="CD89" s="766"/>
      <c r="CE89" s="766"/>
      <c r="CF89" s="766"/>
      <c r="CG89" s="766"/>
      <c r="CH89" s="766"/>
      <c r="CI89" s="766"/>
      <c r="CJ89" s="766"/>
      <c r="CK89" s="766"/>
      <c r="CL89" s="766"/>
      <c r="CM89" s="766"/>
      <c r="CN89" s="766"/>
      <c r="CO89" s="766"/>
      <c r="CP89" s="766"/>
      <c r="CQ89" s="766"/>
      <c r="CR89" s="766"/>
      <c r="CS89" s="766"/>
      <c r="CT89" s="766"/>
      <c r="CU89" s="766"/>
      <c r="CV89" s="766"/>
      <c r="CW89" s="766"/>
      <c r="CX89" s="766"/>
      <c r="CY89" s="766"/>
      <c r="CZ89" s="766"/>
      <c r="DA89" s="766"/>
      <c r="DB89" s="766"/>
      <c r="DC89" s="766"/>
      <c r="DD89" s="766"/>
      <c r="DE89" s="766"/>
      <c r="DF89" s="766"/>
      <c r="DG89" s="766"/>
      <c r="DH89" s="766"/>
      <c r="DI89" s="766"/>
      <c r="DJ89" s="766"/>
      <c r="DK89" s="766"/>
      <c r="DL89" s="766"/>
      <c r="DM89" s="766"/>
      <c r="DN89" s="766"/>
      <c r="DO89" s="766"/>
      <c r="DP89" s="766"/>
      <c r="DQ89" s="766"/>
      <c r="DR89" s="766"/>
      <c r="DS89" s="766"/>
      <c r="DT89" s="766"/>
      <c r="DU89" s="766"/>
      <c r="DV89" s="766"/>
      <c r="DW89" s="766"/>
      <c r="DX89" s="766"/>
      <c r="DY89" s="766"/>
      <c r="DZ89" s="766"/>
      <c r="EA89" s="766"/>
      <c r="EB89" s="766"/>
    </row>
    <row r="90" spans="2:132" ht="9.75" customHeight="1" x14ac:dyDescent="0.15">
      <c r="B90" s="744" t="s">
        <v>12</v>
      </c>
      <c r="C90" s="745"/>
      <c r="D90" s="745"/>
      <c r="E90" s="746"/>
      <c r="F90" s="779" t="str">
        <f>IF(I34="","",I34)</f>
        <v/>
      </c>
      <c r="G90" s="779"/>
      <c r="H90" s="779"/>
      <c r="I90" s="779"/>
      <c r="J90" s="779"/>
      <c r="K90" s="779"/>
      <c r="L90" s="779"/>
      <c r="M90" s="779"/>
      <c r="N90" s="779"/>
      <c r="O90" s="779"/>
      <c r="P90" s="779"/>
      <c r="Q90" s="779"/>
      <c r="R90" s="779"/>
      <c r="S90" s="780"/>
      <c r="T90" s="59"/>
      <c r="U90" s="2"/>
      <c r="V90" s="510"/>
      <c r="W90" s="511"/>
      <c r="X90" s="511"/>
      <c r="Y90" s="511"/>
      <c r="Z90" s="511"/>
      <c r="AA90" s="511"/>
      <c r="AB90" s="511"/>
      <c r="AC90" s="512"/>
      <c r="AD90" s="539"/>
      <c r="AE90" s="540"/>
      <c r="AF90" s="503"/>
      <c r="AG90" s="540"/>
      <c r="AH90" s="503"/>
      <c r="AI90" s="505"/>
      <c r="AJ90" s="2"/>
      <c r="AK90" s="766"/>
      <c r="AL90" s="766"/>
      <c r="AM90" s="766"/>
      <c r="AN90" s="766"/>
      <c r="AO90" s="766"/>
      <c r="AP90" s="766"/>
      <c r="AQ90" s="766"/>
      <c r="AR90" s="766"/>
      <c r="AS90" s="766"/>
      <c r="AT90" s="766"/>
      <c r="AU90" s="766"/>
      <c r="AV90" s="766"/>
      <c r="AW90" s="766"/>
      <c r="AX90" s="766"/>
      <c r="AY90" s="766"/>
      <c r="AZ90" s="766"/>
      <c r="BA90" s="766"/>
      <c r="BB90" s="766"/>
      <c r="BC90" s="766"/>
      <c r="BD90" s="766"/>
      <c r="BE90" s="766"/>
      <c r="BF90" s="766"/>
      <c r="BG90" s="766"/>
      <c r="BH90" s="766"/>
      <c r="BI90" s="766"/>
      <c r="BJ90" s="766"/>
      <c r="BK90" s="766"/>
      <c r="BL90" s="766"/>
      <c r="BM90" s="766"/>
      <c r="BN90" s="766"/>
      <c r="BO90" s="766"/>
      <c r="BP90" s="766"/>
      <c r="BQ90" s="766"/>
      <c r="BR90" s="766"/>
      <c r="BS90" s="766"/>
      <c r="BT90" s="766"/>
      <c r="BU90" s="766"/>
      <c r="BV90" s="766"/>
      <c r="BW90" s="766"/>
      <c r="BX90" s="766"/>
      <c r="BY90" s="766"/>
      <c r="BZ90" s="766"/>
      <c r="CA90" s="766"/>
      <c r="CB90" s="766"/>
      <c r="CC90" s="766"/>
      <c r="CD90" s="766"/>
      <c r="CE90" s="766"/>
      <c r="CF90" s="766"/>
      <c r="CG90" s="766"/>
      <c r="CH90" s="766"/>
      <c r="CI90" s="766"/>
      <c r="CJ90" s="766"/>
      <c r="CK90" s="766"/>
      <c r="CL90" s="766"/>
      <c r="CM90" s="766"/>
      <c r="CN90" s="766"/>
      <c r="CO90" s="766"/>
      <c r="CP90" s="766"/>
      <c r="CQ90" s="766"/>
      <c r="CR90" s="766"/>
      <c r="CS90" s="766"/>
      <c r="CT90" s="766"/>
      <c r="CU90" s="766"/>
      <c r="CV90" s="766"/>
      <c r="CW90" s="766"/>
      <c r="CX90" s="766"/>
      <c r="CY90" s="766"/>
      <c r="CZ90" s="766"/>
      <c r="DA90" s="766"/>
      <c r="DB90" s="766"/>
      <c r="DC90" s="766"/>
      <c r="DD90" s="766"/>
      <c r="DE90" s="766"/>
      <c r="DF90" s="766"/>
      <c r="DG90" s="766"/>
      <c r="DH90" s="766"/>
      <c r="DI90" s="766"/>
      <c r="DJ90" s="766"/>
      <c r="DK90" s="766"/>
      <c r="DL90" s="766"/>
      <c r="DM90" s="766"/>
      <c r="DN90" s="766"/>
      <c r="DO90" s="766"/>
      <c r="DP90" s="766"/>
      <c r="DQ90" s="766"/>
      <c r="DR90" s="766"/>
      <c r="DS90" s="766"/>
      <c r="DT90" s="766"/>
      <c r="DU90" s="766"/>
      <c r="DV90" s="766"/>
      <c r="DW90" s="766"/>
      <c r="DX90" s="766"/>
      <c r="DY90" s="766"/>
      <c r="DZ90" s="766"/>
      <c r="EA90" s="766"/>
      <c r="EB90" s="766"/>
    </row>
    <row r="91" spans="2:132" ht="9.75" customHeight="1" thickBot="1" x14ac:dyDescent="0.2">
      <c r="B91" s="803"/>
      <c r="C91" s="804"/>
      <c r="D91" s="804"/>
      <c r="E91" s="805"/>
      <c r="F91" s="817"/>
      <c r="G91" s="817"/>
      <c r="H91" s="817"/>
      <c r="I91" s="817"/>
      <c r="J91" s="817"/>
      <c r="K91" s="817"/>
      <c r="L91" s="817"/>
      <c r="M91" s="817"/>
      <c r="N91" s="817"/>
      <c r="O91" s="817"/>
      <c r="P91" s="817"/>
      <c r="Q91" s="817"/>
      <c r="R91" s="817"/>
      <c r="S91" s="818"/>
      <c r="T91" s="59"/>
      <c r="U91" s="2"/>
      <c r="V91" s="525"/>
      <c r="W91" s="526"/>
      <c r="X91" s="526"/>
      <c r="Y91" s="526"/>
      <c r="Z91" s="526"/>
      <c r="AA91" s="526"/>
      <c r="AB91" s="526"/>
      <c r="AC91" s="527"/>
      <c r="AD91" s="541"/>
      <c r="AE91" s="542"/>
      <c r="AF91" s="544"/>
      <c r="AG91" s="542"/>
      <c r="AH91" s="544"/>
      <c r="AI91" s="546"/>
      <c r="AJ91" s="2"/>
      <c r="AK91" s="766"/>
      <c r="AL91" s="766"/>
      <c r="AM91" s="766"/>
      <c r="AN91" s="766"/>
      <c r="AO91" s="766"/>
      <c r="AP91" s="766"/>
      <c r="AQ91" s="766"/>
      <c r="AR91" s="766"/>
      <c r="AS91" s="766"/>
      <c r="AT91" s="766"/>
      <c r="AU91" s="766"/>
      <c r="AV91" s="766"/>
      <c r="AW91" s="766"/>
      <c r="AX91" s="766"/>
      <c r="AY91" s="766"/>
      <c r="AZ91" s="766"/>
      <c r="BA91" s="766"/>
      <c r="BB91" s="766"/>
      <c r="BC91" s="766"/>
      <c r="BD91" s="766"/>
      <c r="BE91" s="766"/>
      <c r="BF91" s="766"/>
      <c r="BG91" s="766"/>
      <c r="BH91" s="766"/>
      <c r="BI91" s="766"/>
      <c r="BJ91" s="766"/>
      <c r="BK91" s="766"/>
      <c r="BL91" s="766"/>
      <c r="BM91" s="766"/>
      <c r="BN91" s="766"/>
      <c r="BO91" s="766"/>
      <c r="BP91" s="766"/>
      <c r="BQ91" s="766"/>
      <c r="BR91" s="766"/>
      <c r="BS91" s="766"/>
      <c r="BT91" s="766"/>
      <c r="BU91" s="766"/>
      <c r="BV91" s="766"/>
      <c r="BW91" s="766"/>
      <c r="BX91" s="766"/>
      <c r="BY91" s="766"/>
      <c r="BZ91" s="766"/>
      <c r="CA91" s="766"/>
      <c r="CB91" s="766"/>
      <c r="CC91" s="766"/>
      <c r="CD91" s="766"/>
      <c r="CE91" s="766"/>
      <c r="CF91" s="766"/>
      <c r="CG91" s="766"/>
      <c r="CH91" s="766"/>
      <c r="CI91" s="766"/>
      <c r="CJ91" s="766"/>
      <c r="CK91" s="766"/>
      <c r="CL91" s="766"/>
      <c r="CM91" s="766"/>
      <c r="CN91" s="766"/>
      <c r="CO91" s="766"/>
      <c r="CP91" s="766"/>
      <c r="CQ91" s="766"/>
      <c r="CR91" s="766"/>
      <c r="CS91" s="766"/>
      <c r="CT91" s="766"/>
      <c r="CU91" s="766"/>
      <c r="CV91" s="766"/>
      <c r="CW91" s="766"/>
      <c r="CX91" s="766"/>
      <c r="CY91" s="766"/>
      <c r="CZ91" s="766"/>
      <c r="DA91" s="766"/>
      <c r="DB91" s="766"/>
      <c r="DC91" s="766"/>
      <c r="DD91" s="766"/>
      <c r="DE91" s="766"/>
      <c r="DF91" s="766"/>
      <c r="DG91" s="766"/>
      <c r="DH91" s="766"/>
      <c r="DI91" s="766"/>
      <c r="DJ91" s="766"/>
      <c r="DK91" s="766"/>
      <c r="DL91" s="766"/>
      <c r="DM91" s="766"/>
      <c r="DN91" s="766"/>
      <c r="DO91" s="766"/>
      <c r="DP91" s="766"/>
      <c r="DQ91" s="766"/>
      <c r="DR91" s="766"/>
      <c r="DS91" s="766"/>
      <c r="DT91" s="766"/>
      <c r="DU91" s="766"/>
      <c r="DV91" s="766"/>
      <c r="DW91" s="766"/>
      <c r="DX91" s="766"/>
      <c r="DY91" s="766"/>
      <c r="DZ91" s="766"/>
      <c r="EA91" s="766"/>
      <c r="EB91" s="766"/>
    </row>
    <row r="92" spans="2:132" ht="9.75" customHeight="1" thickBot="1" x14ac:dyDescent="0.2">
      <c r="B92" s="819" t="s">
        <v>30</v>
      </c>
      <c r="C92" s="819"/>
      <c r="D92" s="819"/>
      <c r="E92" s="819"/>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766"/>
      <c r="AL92" s="766"/>
      <c r="AM92" s="766"/>
      <c r="AN92" s="766"/>
      <c r="AO92" s="766"/>
      <c r="AP92" s="766"/>
      <c r="AQ92" s="766"/>
      <c r="AR92" s="766"/>
      <c r="AS92" s="766"/>
      <c r="AT92" s="766"/>
      <c r="AU92" s="766"/>
      <c r="AV92" s="766"/>
      <c r="AW92" s="766"/>
      <c r="AX92" s="766"/>
      <c r="AY92" s="766"/>
      <c r="AZ92" s="766"/>
      <c r="BA92" s="766"/>
      <c r="BB92" s="766"/>
      <c r="BC92" s="766"/>
      <c r="BD92" s="766"/>
      <c r="BE92" s="766"/>
      <c r="BF92" s="766"/>
      <c r="BG92" s="766"/>
      <c r="BH92" s="766"/>
      <c r="BI92" s="766"/>
      <c r="BJ92" s="766"/>
      <c r="BK92" s="766"/>
      <c r="BL92" s="766"/>
      <c r="BM92" s="766"/>
      <c r="BN92" s="766"/>
      <c r="BO92" s="766"/>
      <c r="BP92" s="766"/>
      <c r="BQ92" s="766"/>
      <c r="BR92" s="766"/>
      <c r="BS92" s="766"/>
      <c r="BT92" s="766"/>
      <c r="BU92" s="766"/>
      <c r="BV92" s="766"/>
      <c r="BW92" s="766"/>
      <c r="BX92" s="766"/>
      <c r="BY92" s="766"/>
      <c r="BZ92" s="766"/>
      <c r="CA92" s="766"/>
      <c r="CB92" s="766"/>
      <c r="CC92" s="766"/>
      <c r="CD92" s="766"/>
      <c r="CE92" s="766"/>
      <c r="CF92" s="766"/>
      <c r="CG92" s="766"/>
      <c r="CH92" s="766"/>
      <c r="CI92" s="766"/>
      <c r="CJ92" s="766"/>
      <c r="CK92" s="766"/>
      <c r="CL92" s="766"/>
      <c r="CM92" s="766"/>
      <c r="CN92" s="766"/>
      <c r="CO92" s="766"/>
      <c r="CP92" s="766"/>
      <c r="CQ92" s="766"/>
      <c r="CR92" s="766"/>
      <c r="CS92" s="766"/>
      <c r="CT92" s="766"/>
      <c r="CU92" s="766"/>
      <c r="CV92" s="766"/>
      <c r="CW92" s="766"/>
      <c r="CX92" s="766"/>
      <c r="CY92" s="766"/>
      <c r="CZ92" s="766"/>
      <c r="DA92" s="766"/>
      <c r="DB92" s="766"/>
      <c r="DC92" s="766"/>
      <c r="DD92" s="766"/>
      <c r="DE92" s="766"/>
      <c r="DF92" s="766"/>
      <c r="DG92" s="766"/>
      <c r="DH92" s="766"/>
      <c r="DI92" s="766"/>
      <c r="DJ92" s="766"/>
      <c r="DK92" s="766"/>
      <c r="DL92" s="766"/>
      <c r="DM92" s="766"/>
      <c r="DN92" s="766"/>
      <c r="DO92" s="766"/>
      <c r="DP92" s="766"/>
      <c r="DQ92" s="766"/>
      <c r="DR92" s="766"/>
      <c r="DS92" s="766"/>
      <c r="DT92" s="766"/>
      <c r="DU92" s="766"/>
      <c r="DV92" s="766"/>
      <c r="DW92" s="766"/>
      <c r="DX92" s="766"/>
      <c r="DY92" s="766"/>
      <c r="DZ92" s="766"/>
      <c r="EA92" s="766"/>
      <c r="EB92" s="766"/>
    </row>
    <row r="93" spans="2:132" ht="9.75" customHeight="1" x14ac:dyDescent="0.15">
      <c r="B93" s="1011" t="s">
        <v>27</v>
      </c>
      <c r="C93" s="922" t="s">
        <v>36</v>
      </c>
      <c r="D93" s="920" t="s">
        <v>35</v>
      </c>
      <c r="E93" s="921"/>
      <c r="F93" s="921"/>
      <c r="G93" s="921"/>
      <c r="H93" s="921"/>
      <c r="I93" s="921"/>
      <c r="J93" s="921"/>
      <c r="K93" s="921"/>
      <c r="L93" s="921"/>
      <c r="M93" s="921"/>
      <c r="N93" s="921"/>
      <c r="O93" s="922"/>
      <c r="P93" s="920" t="s">
        <v>23</v>
      </c>
      <c r="Q93" s="921"/>
      <c r="R93" s="922"/>
      <c r="S93" s="920" t="s">
        <v>24</v>
      </c>
      <c r="T93" s="921"/>
      <c r="U93" s="921"/>
      <c r="V93" s="921"/>
      <c r="W93" s="922"/>
      <c r="X93" s="921" t="s">
        <v>25</v>
      </c>
      <c r="Y93" s="921"/>
      <c r="Z93" s="921"/>
      <c r="AA93" s="921"/>
      <c r="AB93" s="921"/>
      <c r="AC93" s="1014"/>
      <c r="AD93" s="22"/>
      <c r="AE93" s="22"/>
      <c r="AF93" s="22"/>
      <c r="AG93" s="22"/>
      <c r="AH93" s="22"/>
      <c r="AI93" s="22"/>
      <c r="AJ93" s="2"/>
      <c r="AK93" s="766"/>
      <c r="AL93" s="766"/>
      <c r="AM93" s="766"/>
      <c r="AN93" s="766"/>
      <c r="AO93" s="766"/>
      <c r="AP93" s="766"/>
      <c r="AQ93" s="766"/>
      <c r="AR93" s="766"/>
      <c r="AS93" s="766"/>
      <c r="AT93" s="766"/>
      <c r="AU93" s="766"/>
      <c r="AV93" s="766"/>
      <c r="AW93" s="766"/>
      <c r="AX93" s="766"/>
      <c r="AY93" s="766"/>
      <c r="AZ93" s="766"/>
      <c r="BA93" s="766"/>
      <c r="BB93" s="766"/>
      <c r="BC93" s="766"/>
      <c r="BD93" s="766"/>
      <c r="BE93" s="766"/>
      <c r="BF93" s="766"/>
      <c r="BG93" s="766"/>
      <c r="BH93" s="766"/>
      <c r="BI93" s="766"/>
      <c r="BJ93" s="766"/>
      <c r="BK93" s="766"/>
      <c r="BL93" s="766"/>
      <c r="BM93" s="766"/>
      <c r="BN93" s="766"/>
      <c r="BO93" s="766"/>
      <c r="BP93" s="766"/>
      <c r="BQ93" s="766"/>
      <c r="BR93" s="766"/>
      <c r="BS93" s="766"/>
      <c r="BT93" s="766"/>
      <c r="BU93" s="766"/>
      <c r="BV93" s="766"/>
      <c r="BW93" s="766"/>
      <c r="BX93" s="766"/>
      <c r="BY93" s="766"/>
      <c r="BZ93" s="766"/>
      <c r="CA93" s="766"/>
      <c r="CB93" s="766"/>
      <c r="CC93" s="766"/>
      <c r="CD93" s="766"/>
      <c r="CE93" s="766"/>
      <c r="CF93" s="766"/>
      <c r="CG93" s="766"/>
      <c r="CH93" s="766"/>
      <c r="CI93" s="766"/>
      <c r="CJ93" s="766"/>
      <c r="CK93" s="766"/>
      <c r="CL93" s="766"/>
      <c r="CM93" s="766"/>
      <c r="CN93" s="766"/>
      <c r="CO93" s="766"/>
      <c r="CP93" s="766"/>
      <c r="CQ93" s="766"/>
      <c r="CR93" s="766"/>
      <c r="CS93" s="766"/>
      <c r="CT93" s="766"/>
      <c r="CU93" s="766"/>
      <c r="CV93" s="766"/>
      <c r="CW93" s="766"/>
      <c r="CX93" s="766"/>
      <c r="CY93" s="766"/>
      <c r="CZ93" s="766"/>
      <c r="DA93" s="766"/>
      <c r="DB93" s="766"/>
      <c r="DC93" s="766"/>
      <c r="DD93" s="766"/>
      <c r="DE93" s="766"/>
      <c r="DF93" s="766"/>
      <c r="DG93" s="766"/>
      <c r="DH93" s="766"/>
      <c r="DI93" s="766"/>
      <c r="DJ93" s="766"/>
      <c r="DK93" s="766"/>
      <c r="DL93" s="766"/>
      <c r="DM93" s="766"/>
      <c r="DN93" s="766"/>
      <c r="DO93" s="766"/>
      <c r="DP93" s="766"/>
      <c r="DQ93" s="766"/>
      <c r="DR93" s="766"/>
      <c r="DS93" s="766"/>
      <c r="DT93" s="766"/>
      <c r="DU93" s="766"/>
      <c r="DV93" s="766"/>
      <c r="DW93" s="766"/>
      <c r="DX93" s="766"/>
      <c r="DY93" s="766"/>
      <c r="DZ93" s="766"/>
      <c r="EA93" s="766"/>
      <c r="EB93" s="766"/>
    </row>
    <row r="94" spans="2:132" ht="9.75" customHeight="1" x14ac:dyDescent="0.15">
      <c r="B94" s="1012"/>
      <c r="C94" s="925"/>
      <c r="D94" s="923"/>
      <c r="E94" s="924"/>
      <c r="F94" s="924"/>
      <c r="G94" s="924"/>
      <c r="H94" s="924"/>
      <c r="I94" s="924"/>
      <c r="J94" s="924"/>
      <c r="K94" s="924"/>
      <c r="L94" s="924"/>
      <c r="M94" s="924"/>
      <c r="N94" s="924"/>
      <c r="O94" s="925"/>
      <c r="P94" s="923"/>
      <c r="Q94" s="924"/>
      <c r="R94" s="925"/>
      <c r="S94" s="923"/>
      <c r="T94" s="924"/>
      <c r="U94" s="924"/>
      <c r="V94" s="924"/>
      <c r="W94" s="925"/>
      <c r="X94" s="924"/>
      <c r="Y94" s="924"/>
      <c r="Z94" s="924"/>
      <c r="AA94" s="924"/>
      <c r="AB94" s="924"/>
      <c r="AC94" s="1015"/>
      <c r="AD94" s="22"/>
      <c r="AE94" s="22"/>
      <c r="AF94" s="4"/>
      <c r="AG94" s="22"/>
      <c r="AH94" s="22"/>
      <c r="AI94" s="22"/>
      <c r="AJ94" s="2"/>
      <c r="AK94" s="766"/>
      <c r="AL94" s="766"/>
      <c r="AM94" s="766"/>
      <c r="AN94" s="766"/>
      <c r="AO94" s="766"/>
      <c r="AP94" s="766"/>
      <c r="AQ94" s="766"/>
      <c r="AR94" s="766"/>
      <c r="AS94" s="766"/>
      <c r="AT94" s="766"/>
      <c r="AU94" s="766"/>
      <c r="AV94" s="766"/>
      <c r="AW94" s="766"/>
      <c r="AX94" s="766"/>
      <c r="AY94" s="766"/>
      <c r="AZ94" s="766"/>
      <c r="BA94" s="766"/>
      <c r="BB94" s="766"/>
      <c r="BC94" s="766"/>
      <c r="BD94" s="766"/>
      <c r="BE94" s="766"/>
      <c r="BF94" s="766"/>
      <c r="BG94" s="766"/>
      <c r="BH94" s="766"/>
      <c r="BI94" s="766"/>
      <c r="BJ94" s="766"/>
      <c r="BK94" s="766"/>
      <c r="BL94" s="766"/>
      <c r="BM94" s="766"/>
      <c r="BN94" s="766"/>
      <c r="BO94" s="766"/>
      <c r="BP94" s="766"/>
      <c r="BQ94" s="766"/>
      <c r="BR94" s="766"/>
      <c r="BS94" s="766"/>
      <c r="BT94" s="766"/>
      <c r="BU94" s="766"/>
      <c r="BV94" s="766"/>
      <c r="BW94" s="766"/>
      <c r="BX94" s="766"/>
      <c r="BY94" s="766"/>
      <c r="BZ94" s="766"/>
      <c r="CA94" s="766"/>
      <c r="CB94" s="766"/>
      <c r="CC94" s="766"/>
      <c r="CD94" s="766"/>
      <c r="CE94" s="766"/>
      <c r="CF94" s="766"/>
      <c r="CG94" s="766"/>
      <c r="CH94" s="766"/>
      <c r="CI94" s="766"/>
      <c r="CJ94" s="766"/>
      <c r="CK94" s="766"/>
      <c r="CL94" s="766"/>
      <c r="CM94" s="766"/>
      <c r="CN94" s="766"/>
      <c r="CO94" s="766"/>
      <c r="CP94" s="766"/>
      <c r="CQ94" s="766"/>
      <c r="CR94" s="766"/>
      <c r="CS94" s="766"/>
      <c r="CT94" s="766"/>
      <c r="CU94" s="766"/>
      <c r="CV94" s="766"/>
      <c r="CW94" s="766"/>
      <c r="CX94" s="766"/>
      <c r="CY94" s="766"/>
      <c r="CZ94" s="766"/>
      <c r="DA94" s="766"/>
      <c r="DB94" s="766"/>
      <c r="DC94" s="766"/>
      <c r="DD94" s="766"/>
      <c r="DE94" s="766"/>
      <c r="DF94" s="766"/>
      <c r="DG94" s="766"/>
      <c r="DH94" s="766"/>
      <c r="DI94" s="766"/>
      <c r="DJ94" s="766"/>
      <c r="DK94" s="766"/>
      <c r="DL94" s="766"/>
      <c r="DM94" s="766"/>
      <c r="DN94" s="766"/>
      <c r="DO94" s="766"/>
      <c r="DP94" s="766"/>
      <c r="DQ94" s="766"/>
      <c r="DR94" s="766"/>
      <c r="DS94" s="766"/>
      <c r="DT94" s="766"/>
      <c r="DU94" s="766"/>
      <c r="DV94" s="766"/>
      <c r="DW94" s="766"/>
      <c r="DX94" s="766"/>
      <c r="DY94" s="766"/>
      <c r="DZ94" s="766"/>
      <c r="EA94" s="766"/>
      <c r="EB94" s="766"/>
    </row>
    <row r="95" spans="2:132" ht="9.75" customHeight="1" x14ac:dyDescent="0.2">
      <c r="B95" s="1013"/>
      <c r="C95" s="928"/>
      <c r="D95" s="926"/>
      <c r="E95" s="927"/>
      <c r="F95" s="927"/>
      <c r="G95" s="927"/>
      <c r="H95" s="927"/>
      <c r="I95" s="927"/>
      <c r="J95" s="927"/>
      <c r="K95" s="927"/>
      <c r="L95" s="927"/>
      <c r="M95" s="927"/>
      <c r="N95" s="927"/>
      <c r="O95" s="928"/>
      <c r="P95" s="926"/>
      <c r="Q95" s="927"/>
      <c r="R95" s="928"/>
      <c r="S95" s="926"/>
      <c r="T95" s="927"/>
      <c r="U95" s="927"/>
      <c r="V95" s="927"/>
      <c r="W95" s="928"/>
      <c r="X95" s="927"/>
      <c r="Y95" s="927"/>
      <c r="Z95" s="927"/>
      <c r="AA95" s="927"/>
      <c r="AB95" s="927"/>
      <c r="AC95" s="1016"/>
      <c r="AD95" s="22"/>
      <c r="AE95" s="22"/>
      <c r="AF95" s="23"/>
      <c r="AG95" s="22"/>
      <c r="AH95" s="22"/>
      <c r="AI95" s="22"/>
      <c r="AJ95" s="2"/>
      <c r="AK95" s="766"/>
      <c r="AL95" s="766"/>
      <c r="AM95" s="766"/>
      <c r="AN95" s="766"/>
      <c r="AO95" s="766"/>
      <c r="AP95" s="766"/>
      <c r="AQ95" s="766"/>
      <c r="AR95" s="766"/>
      <c r="AS95" s="766"/>
      <c r="AT95" s="766"/>
      <c r="AU95" s="766"/>
      <c r="AV95" s="766"/>
      <c r="AW95" s="766"/>
      <c r="AX95" s="766"/>
      <c r="AY95" s="766"/>
      <c r="AZ95" s="766"/>
      <c r="BA95" s="766"/>
      <c r="BB95" s="766"/>
      <c r="BC95" s="766"/>
      <c r="BD95" s="766"/>
      <c r="BE95" s="766"/>
      <c r="BF95" s="766"/>
      <c r="BG95" s="766"/>
      <c r="BH95" s="766"/>
      <c r="BI95" s="766"/>
      <c r="BJ95" s="766"/>
      <c r="BK95" s="766"/>
      <c r="BL95" s="766"/>
      <c r="BM95" s="766"/>
      <c r="BN95" s="766"/>
      <c r="BO95" s="766"/>
      <c r="BP95" s="766"/>
      <c r="BQ95" s="766"/>
      <c r="BR95" s="766"/>
      <c r="BS95" s="766"/>
      <c r="BT95" s="766"/>
      <c r="BU95" s="766"/>
      <c r="BV95" s="766"/>
      <c r="BW95" s="766"/>
      <c r="BX95" s="766"/>
      <c r="BY95" s="766"/>
      <c r="BZ95" s="766"/>
      <c r="CA95" s="766"/>
      <c r="CB95" s="766"/>
      <c r="CC95" s="766"/>
      <c r="CD95" s="766"/>
      <c r="CE95" s="766"/>
      <c r="CF95" s="766"/>
      <c r="CG95" s="766"/>
      <c r="CH95" s="766"/>
      <c r="CI95" s="766"/>
      <c r="CJ95" s="766"/>
      <c r="CK95" s="766"/>
      <c r="CL95" s="766"/>
      <c r="CM95" s="766"/>
      <c r="CN95" s="766"/>
      <c r="CO95" s="766"/>
      <c r="CP95" s="766"/>
      <c r="CQ95" s="766"/>
      <c r="CR95" s="766"/>
      <c r="CS95" s="766"/>
      <c r="CT95" s="766"/>
      <c r="CU95" s="766"/>
      <c r="CV95" s="766"/>
      <c r="CW95" s="766"/>
      <c r="CX95" s="766"/>
      <c r="CY95" s="766"/>
      <c r="CZ95" s="766"/>
      <c r="DA95" s="766"/>
      <c r="DB95" s="766"/>
      <c r="DC95" s="766"/>
      <c r="DD95" s="766"/>
      <c r="DE95" s="766"/>
      <c r="DF95" s="766"/>
      <c r="DG95" s="766"/>
      <c r="DH95" s="766"/>
      <c r="DI95" s="766"/>
      <c r="DJ95" s="766"/>
      <c r="DK95" s="766"/>
      <c r="DL95" s="766"/>
      <c r="DM95" s="766"/>
      <c r="DN95" s="766"/>
      <c r="DO95" s="766"/>
      <c r="DP95" s="766"/>
      <c r="DQ95" s="766"/>
      <c r="DR95" s="766"/>
      <c r="DS95" s="766"/>
      <c r="DT95" s="766"/>
      <c r="DU95" s="766"/>
      <c r="DV95" s="766"/>
      <c r="DW95" s="766"/>
      <c r="DX95" s="766"/>
      <c r="DY95" s="766"/>
      <c r="DZ95" s="766"/>
      <c r="EA95" s="766"/>
      <c r="EB95" s="766"/>
    </row>
    <row r="96" spans="2:132" ht="29.25" customHeight="1" x14ac:dyDescent="0.2">
      <c r="B96" s="41" t="str">
        <f>IF(C49="","",C49)</f>
        <v/>
      </c>
      <c r="C96" s="40" t="str">
        <f>IF(E49="","",E49)</f>
        <v/>
      </c>
      <c r="D96" s="837" t="str">
        <f>IF(G49="","",G49)</f>
        <v/>
      </c>
      <c r="E96" s="838"/>
      <c r="F96" s="838"/>
      <c r="G96" s="838"/>
      <c r="H96" s="838"/>
      <c r="I96" s="838"/>
      <c r="J96" s="838"/>
      <c r="K96" s="838"/>
      <c r="L96" s="838"/>
      <c r="M96" s="838"/>
      <c r="N96" s="838"/>
      <c r="O96" s="839"/>
      <c r="P96" s="840" t="str">
        <f>IF(T49="","",T49)</f>
        <v/>
      </c>
      <c r="Q96" s="841"/>
      <c r="R96" s="842"/>
      <c r="S96" s="843" t="str">
        <f t="shared" ref="S96" si="6">IF(Y49="","",Y49)</f>
        <v/>
      </c>
      <c r="T96" s="844"/>
      <c r="U96" s="844"/>
      <c r="V96" s="844"/>
      <c r="W96" s="845"/>
      <c r="X96" s="520" t="str">
        <f>IF(AC49="","",AC49)</f>
        <v/>
      </c>
      <c r="Y96" s="520"/>
      <c r="Z96" s="519" t="str">
        <f>IF(AE49="","",AE49)</f>
        <v/>
      </c>
      <c r="AA96" s="520"/>
      <c r="AB96" s="519" t="str">
        <f>IF(AG49="","",AG49)</f>
        <v/>
      </c>
      <c r="AC96" s="521"/>
      <c r="AD96" s="23"/>
      <c r="AE96" s="23"/>
      <c r="AF96" s="23"/>
      <c r="AG96" s="23"/>
      <c r="AH96" s="23"/>
      <c r="AI96" s="23"/>
      <c r="AJ96" s="2"/>
      <c r="AK96" s="766"/>
      <c r="AL96" s="766"/>
      <c r="AM96" s="766"/>
      <c r="AN96" s="766"/>
      <c r="AO96" s="766"/>
      <c r="AP96" s="766"/>
      <c r="AQ96" s="766"/>
      <c r="AR96" s="766"/>
      <c r="AS96" s="766"/>
      <c r="AT96" s="766"/>
      <c r="AU96" s="766"/>
      <c r="AV96" s="766"/>
      <c r="AW96" s="766"/>
      <c r="AX96" s="766"/>
      <c r="AY96" s="766"/>
      <c r="AZ96" s="766"/>
      <c r="BA96" s="766"/>
      <c r="BB96" s="766"/>
      <c r="BC96" s="766"/>
      <c r="BD96" s="766"/>
      <c r="BE96" s="766"/>
      <c r="BF96" s="766"/>
      <c r="BG96" s="766"/>
      <c r="BH96" s="766"/>
      <c r="BI96" s="766"/>
      <c r="BJ96" s="766"/>
      <c r="BK96" s="766"/>
      <c r="BL96" s="766"/>
      <c r="BM96" s="766"/>
      <c r="BN96" s="766"/>
      <c r="BO96" s="766"/>
      <c r="BP96" s="766"/>
      <c r="BQ96" s="766"/>
      <c r="BR96" s="766"/>
      <c r="BS96" s="766"/>
      <c r="BT96" s="766"/>
      <c r="BU96" s="766"/>
      <c r="BV96" s="766"/>
      <c r="BW96" s="766"/>
      <c r="BX96" s="766"/>
      <c r="BY96" s="766"/>
      <c r="BZ96" s="766"/>
      <c r="CA96" s="766"/>
      <c r="CB96" s="766"/>
      <c r="CC96" s="766"/>
      <c r="CD96" s="766"/>
      <c r="CE96" s="766"/>
      <c r="CF96" s="766"/>
      <c r="CG96" s="766"/>
      <c r="CH96" s="766"/>
      <c r="CI96" s="766"/>
      <c r="CJ96" s="766"/>
      <c r="CK96" s="766"/>
      <c r="CL96" s="766"/>
      <c r="CM96" s="766"/>
      <c r="CN96" s="766"/>
      <c r="CO96" s="766"/>
      <c r="CP96" s="766"/>
      <c r="CQ96" s="766"/>
      <c r="CR96" s="766"/>
      <c r="CS96" s="766"/>
      <c r="CT96" s="766"/>
      <c r="CU96" s="766"/>
      <c r="CV96" s="766"/>
      <c r="CW96" s="766"/>
      <c r="CX96" s="766"/>
      <c r="CY96" s="766"/>
      <c r="CZ96" s="766"/>
      <c r="DA96" s="766"/>
      <c r="DB96" s="766"/>
      <c r="DC96" s="766"/>
      <c r="DD96" s="766"/>
      <c r="DE96" s="766"/>
      <c r="DF96" s="766"/>
      <c r="DG96" s="766"/>
      <c r="DH96" s="766"/>
      <c r="DI96" s="766"/>
      <c r="DJ96" s="766"/>
      <c r="DK96" s="766"/>
      <c r="DL96" s="766"/>
      <c r="DM96" s="766"/>
      <c r="DN96" s="766"/>
      <c r="DO96" s="766"/>
      <c r="DP96" s="766"/>
      <c r="DQ96" s="766"/>
      <c r="DR96" s="766"/>
      <c r="DS96" s="766"/>
      <c r="DT96" s="766"/>
      <c r="DU96" s="766"/>
      <c r="DV96" s="766"/>
      <c r="DW96" s="766"/>
      <c r="DX96" s="766"/>
      <c r="DY96" s="766"/>
      <c r="DZ96" s="766"/>
      <c r="EA96" s="766"/>
      <c r="EB96" s="766"/>
    </row>
    <row r="97" spans="2:138" ht="29.25" customHeight="1" x14ac:dyDescent="0.2">
      <c r="B97" s="41" t="str">
        <f t="shared" ref="B97:B102" si="7">IF(C50="","",C50)</f>
        <v/>
      </c>
      <c r="C97" s="40" t="str">
        <f t="shared" ref="C97:C102" si="8">IF(E50="","",E50)</f>
        <v/>
      </c>
      <c r="D97" s="837" t="str">
        <f t="shared" ref="D97:D102" si="9">IF(G50="","",G50)</f>
        <v/>
      </c>
      <c r="E97" s="838"/>
      <c r="F97" s="838"/>
      <c r="G97" s="838"/>
      <c r="H97" s="838"/>
      <c r="I97" s="838"/>
      <c r="J97" s="838"/>
      <c r="K97" s="838"/>
      <c r="L97" s="838"/>
      <c r="M97" s="838"/>
      <c r="N97" s="838"/>
      <c r="O97" s="839"/>
      <c r="P97" s="840" t="str">
        <f t="shared" ref="P97:P102" si="10">IF(T50="","",T50)</f>
        <v/>
      </c>
      <c r="Q97" s="841"/>
      <c r="R97" s="842"/>
      <c r="S97" s="843" t="str">
        <f t="shared" ref="S97:S102" si="11">IF(Y50="","",Y50)</f>
        <v/>
      </c>
      <c r="T97" s="844"/>
      <c r="U97" s="844"/>
      <c r="V97" s="844"/>
      <c r="W97" s="845"/>
      <c r="X97" s="520" t="str">
        <f t="shared" ref="X97:X101" si="12">IF(AC50="","",AC50)</f>
        <v/>
      </c>
      <c r="Y97" s="520"/>
      <c r="Z97" s="519" t="str">
        <f t="shared" ref="Z97:Z102" si="13">IF(AE50="","",AE50)</f>
        <v/>
      </c>
      <c r="AA97" s="520"/>
      <c r="AB97" s="519" t="str">
        <f t="shared" ref="AB97:AB101" si="14">IF(AG50="","",AG50)</f>
        <v/>
      </c>
      <c r="AC97" s="521"/>
      <c r="AD97" s="23"/>
      <c r="AE97" s="23"/>
      <c r="AF97" s="23"/>
      <c r="AG97" s="23"/>
      <c r="AH97" s="23"/>
      <c r="AI97" s="23"/>
      <c r="AJ97" s="2"/>
      <c r="AK97" s="766"/>
      <c r="AL97" s="766"/>
      <c r="AM97" s="766"/>
      <c r="AN97" s="766"/>
      <c r="AO97" s="766"/>
      <c r="AP97" s="766"/>
      <c r="AQ97" s="766"/>
      <c r="AR97" s="766"/>
      <c r="AS97" s="766"/>
      <c r="AT97" s="766"/>
      <c r="AU97" s="766"/>
      <c r="AV97" s="766"/>
      <c r="AW97" s="766"/>
      <c r="AX97" s="766"/>
      <c r="AY97" s="766"/>
      <c r="AZ97" s="766"/>
      <c r="BA97" s="766"/>
      <c r="BB97" s="766"/>
      <c r="BC97" s="766"/>
      <c r="BD97" s="766"/>
      <c r="BE97" s="766"/>
      <c r="BF97" s="766"/>
      <c r="BG97" s="766"/>
      <c r="BH97" s="766"/>
      <c r="BI97" s="766"/>
      <c r="BJ97" s="766"/>
      <c r="BK97" s="766"/>
      <c r="BL97" s="766"/>
      <c r="BM97" s="766"/>
      <c r="BN97" s="766"/>
      <c r="BO97" s="766"/>
      <c r="BP97" s="766"/>
      <c r="BQ97" s="766"/>
      <c r="BR97" s="766"/>
      <c r="BS97" s="766"/>
      <c r="BT97" s="766"/>
      <c r="BU97" s="766"/>
      <c r="BV97" s="766"/>
      <c r="BW97" s="766"/>
      <c r="BX97" s="766"/>
      <c r="BY97" s="766"/>
      <c r="BZ97" s="766"/>
      <c r="CA97" s="766"/>
      <c r="CB97" s="766"/>
      <c r="CC97" s="766"/>
      <c r="CD97" s="766"/>
      <c r="CE97" s="766"/>
      <c r="CF97" s="766"/>
      <c r="CG97" s="766"/>
      <c r="CH97" s="766"/>
      <c r="CI97" s="766"/>
      <c r="CJ97" s="766"/>
      <c r="CK97" s="766"/>
      <c r="CL97" s="766"/>
      <c r="CM97" s="766"/>
      <c r="CN97" s="766"/>
      <c r="CO97" s="766"/>
      <c r="CP97" s="766"/>
      <c r="CQ97" s="766"/>
      <c r="CR97" s="766"/>
      <c r="CS97" s="766"/>
      <c r="CT97" s="766"/>
      <c r="CU97" s="766"/>
      <c r="CV97" s="766"/>
      <c r="CW97" s="766"/>
      <c r="CX97" s="766"/>
      <c r="CY97" s="766"/>
      <c r="CZ97" s="766"/>
      <c r="DA97" s="766"/>
      <c r="DB97" s="766"/>
      <c r="DC97" s="766"/>
      <c r="DD97" s="766"/>
      <c r="DE97" s="766"/>
      <c r="DF97" s="766"/>
      <c r="DG97" s="766"/>
      <c r="DH97" s="766"/>
      <c r="DI97" s="766"/>
      <c r="DJ97" s="766"/>
      <c r="DK97" s="766"/>
      <c r="DL97" s="766"/>
      <c r="DM97" s="766"/>
      <c r="DN97" s="766"/>
      <c r="DO97" s="766"/>
      <c r="DP97" s="766"/>
      <c r="DQ97" s="766"/>
      <c r="DR97" s="766"/>
      <c r="DS97" s="766"/>
      <c r="DT97" s="766"/>
      <c r="DU97" s="766"/>
      <c r="DV97" s="766"/>
      <c r="DW97" s="766"/>
      <c r="DX97" s="766"/>
      <c r="DY97" s="766"/>
      <c r="DZ97" s="766"/>
      <c r="EA97" s="766"/>
      <c r="EB97" s="766"/>
    </row>
    <row r="98" spans="2:138" ht="29.25" customHeight="1" x14ac:dyDescent="0.2">
      <c r="B98" s="41" t="str">
        <f t="shared" si="7"/>
        <v/>
      </c>
      <c r="C98" s="40" t="str">
        <f t="shared" si="8"/>
        <v/>
      </c>
      <c r="D98" s="837" t="str">
        <f t="shared" si="9"/>
        <v/>
      </c>
      <c r="E98" s="838"/>
      <c r="F98" s="838"/>
      <c r="G98" s="838"/>
      <c r="H98" s="838"/>
      <c r="I98" s="838"/>
      <c r="J98" s="838"/>
      <c r="K98" s="838"/>
      <c r="L98" s="838"/>
      <c r="M98" s="838"/>
      <c r="N98" s="838"/>
      <c r="O98" s="839"/>
      <c r="P98" s="840" t="str">
        <f t="shared" si="10"/>
        <v/>
      </c>
      <c r="Q98" s="841"/>
      <c r="R98" s="842"/>
      <c r="S98" s="843" t="str">
        <f t="shared" si="11"/>
        <v/>
      </c>
      <c r="T98" s="844"/>
      <c r="U98" s="844"/>
      <c r="V98" s="844"/>
      <c r="W98" s="845"/>
      <c r="X98" s="520" t="str">
        <f t="shared" si="12"/>
        <v/>
      </c>
      <c r="Y98" s="520"/>
      <c r="Z98" s="519" t="str">
        <f t="shared" si="13"/>
        <v/>
      </c>
      <c r="AA98" s="520"/>
      <c r="AB98" s="519" t="str">
        <f t="shared" si="14"/>
        <v/>
      </c>
      <c r="AC98" s="521"/>
      <c r="AD98" s="23"/>
      <c r="AE98" s="23"/>
      <c r="AF98" s="23"/>
      <c r="AG98" s="23"/>
      <c r="AH98" s="23"/>
      <c r="AI98" s="23"/>
      <c r="AJ98" s="2"/>
      <c r="AK98" s="766"/>
      <c r="AL98" s="766"/>
      <c r="AM98" s="766"/>
      <c r="AN98" s="766"/>
      <c r="AO98" s="766"/>
      <c r="AP98" s="766"/>
      <c r="AQ98" s="766"/>
      <c r="AR98" s="766"/>
      <c r="AS98" s="766"/>
      <c r="AT98" s="766"/>
      <c r="AU98" s="766"/>
      <c r="AV98" s="766"/>
      <c r="AW98" s="766"/>
      <c r="AX98" s="766"/>
      <c r="AY98" s="766"/>
      <c r="AZ98" s="766"/>
      <c r="BA98" s="766"/>
      <c r="BB98" s="766"/>
      <c r="BC98" s="766"/>
      <c r="BD98" s="766"/>
      <c r="BE98" s="766"/>
      <c r="BF98" s="766"/>
      <c r="BG98" s="766"/>
      <c r="BH98" s="766"/>
      <c r="BI98" s="766"/>
      <c r="BJ98" s="766"/>
      <c r="BK98" s="766"/>
      <c r="BL98" s="766"/>
      <c r="BM98" s="766"/>
      <c r="BN98" s="766"/>
      <c r="BO98" s="766"/>
      <c r="BP98" s="766"/>
      <c r="BQ98" s="766"/>
      <c r="BR98" s="766"/>
      <c r="BS98" s="766"/>
      <c r="BT98" s="766"/>
      <c r="BU98" s="766"/>
      <c r="BV98" s="766"/>
      <c r="BW98" s="766"/>
      <c r="BX98" s="766"/>
      <c r="BY98" s="766"/>
      <c r="BZ98" s="766"/>
      <c r="CA98" s="766"/>
      <c r="CB98" s="766"/>
      <c r="CC98" s="766"/>
      <c r="CD98" s="766"/>
      <c r="CE98" s="766"/>
      <c r="CF98" s="766"/>
      <c r="CG98" s="766"/>
      <c r="CH98" s="766"/>
      <c r="CI98" s="766"/>
      <c r="CJ98" s="766"/>
      <c r="CK98" s="766"/>
      <c r="CL98" s="766"/>
      <c r="CM98" s="766"/>
      <c r="CN98" s="766"/>
      <c r="CO98" s="766"/>
      <c r="CP98" s="766"/>
      <c r="CQ98" s="766"/>
      <c r="CR98" s="766"/>
      <c r="CS98" s="766"/>
      <c r="CT98" s="766"/>
      <c r="CU98" s="766"/>
      <c r="CV98" s="766"/>
      <c r="CW98" s="766"/>
      <c r="CX98" s="766"/>
      <c r="CY98" s="766"/>
      <c r="CZ98" s="766"/>
      <c r="DA98" s="766"/>
      <c r="DB98" s="766"/>
      <c r="DC98" s="766"/>
      <c r="DD98" s="766"/>
      <c r="DE98" s="766"/>
      <c r="DF98" s="766"/>
      <c r="DG98" s="766"/>
      <c r="DH98" s="766"/>
      <c r="DI98" s="766"/>
      <c r="DJ98" s="766"/>
      <c r="DK98" s="766"/>
      <c r="DL98" s="766"/>
      <c r="DM98" s="766"/>
      <c r="DN98" s="766"/>
      <c r="DO98" s="766"/>
      <c r="DP98" s="766"/>
      <c r="DQ98" s="766"/>
      <c r="DR98" s="766"/>
      <c r="DS98" s="766"/>
      <c r="DT98" s="766"/>
      <c r="DU98" s="766"/>
      <c r="DV98" s="766"/>
      <c r="DW98" s="766"/>
      <c r="DX98" s="766"/>
      <c r="DY98" s="766"/>
      <c r="DZ98" s="766"/>
      <c r="EA98" s="766"/>
      <c r="EB98" s="766"/>
      <c r="EF98" s="4"/>
    </row>
    <row r="99" spans="2:138" ht="29.25" customHeight="1" x14ac:dyDescent="0.2">
      <c r="B99" s="41" t="str">
        <f t="shared" si="7"/>
        <v/>
      </c>
      <c r="C99" s="40" t="str">
        <f t="shared" si="8"/>
        <v/>
      </c>
      <c r="D99" s="837" t="str">
        <f t="shared" si="9"/>
        <v/>
      </c>
      <c r="E99" s="838"/>
      <c r="F99" s="838"/>
      <c r="G99" s="838"/>
      <c r="H99" s="838"/>
      <c r="I99" s="838"/>
      <c r="J99" s="838"/>
      <c r="K99" s="838"/>
      <c r="L99" s="838"/>
      <c r="M99" s="838"/>
      <c r="N99" s="838"/>
      <c r="O99" s="839"/>
      <c r="P99" s="840" t="str">
        <f t="shared" si="10"/>
        <v/>
      </c>
      <c r="Q99" s="841"/>
      <c r="R99" s="842"/>
      <c r="S99" s="843" t="str">
        <f t="shared" si="11"/>
        <v/>
      </c>
      <c r="T99" s="844"/>
      <c r="U99" s="844"/>
      <c r="V99" s="844"/>
      <c r="W99" s="845"/>
      <c r="X99" s="520" t="str">
        <f t="shared" si="12"/>
        <v/>
      </c>
      <c r="Y99" s="520"/>
      <c r="Z99" s="519" t="str">
        <f t="shared" si="13"/>
        <v/>
      </c>
      <c r="AA99" s="520"/>
      <c r="AB99" s="519" t="str">
        <f t="shared" si="14"/>
        <v/>
      </c>
      <c r="AC99" s="521"/>
      <c r="AD99" s="23"/>
      <c r="AE99" s="23"/>
      <c r="AF99" s="23"/>
      <c r="AG99" s="23"/>
      <c r="AH99" s="23"/>
      <c r="AI99" s="23"/>
      <c r="AJ99" s="2"/>
      <c r="AK99" s="766"/>
      <c r="AL99" s="766"/>
      <c r="AM99" s="766"/>
      <c r="AN99" s="766"/>
      <c r="AO99" s="766"/>
      <c r="AP99" s="766"/>
      <c r="AQ99" s="766"/>
      <c r="AR99" s="766"/>
      <c r="AS99" s="766"/>
      <c r="AT99" s="766"/>
      <c r="AU99" s="766"/>
      <c r="AV99" s="766"/>
      <c r="AW99" s="766"/>
      <c r="AX99" s="766"/>
      <c r="AY99" s="766"/>
      <c r="AZ99" s="766"/>
      <c r="BA99" s="766"/>
      <c r="BB99" s="766"/>
      <c r="BC99" s="766"/>
      <c r="BD99" s="766"/>
      <c r="BE99" s="766"/>
      <c r="BF99" s="766"/>
      <c r="BG99" s="766"/>
      <c r="BH99" s="766"/>
      <c r="BI99" s="766"/>
      <c r="BJ99" s="766"/>
      <c r="BK99" s="766"/>
      <c r="BL99" s="766"/>
      <c r="BM99" s="766"/>
      <c r="BN99" s="766"/>
      <c r="BO99" s="766"/>
      <c r="BP99" s="766"/>
      <c r="BQ99" s="766"/>
      <c r="BR99" s="766"/>
      <c r="BS99" s="766"/>
      <c r="BT99" s="766"/>
      <c r="BU99" s="766"/>
      <c r="BV99" s="766"/>
      <c r="BW99" s="766"/>
      <c r="BX99" s="766"/>
      <c r="BY99" s="766"/>
      <c r="BZ99" s="766"/>
      <c r="CA99" s="766"/>
      <c r="CB99" s="766"/>
      <c r="CC99" s="766"/>
      <c r="CD99" s="766"/>
      <c r="CE99" s="766"/>
      <c r="CF99" s="766"/>
      <c r="CG99" s="766"/>
      <c r="CH99" s="766"/>
      <c r="CI99" s="766"/>
      <c r="CJ99" s="766"/>
      <c r="CK99" s="766"/>
      <c r="CL99" s="766"/>
      <c r="CM99" s="766"/>
      <c r="CN99" s="766"/>
      <c r="CO99" s="766"/>
      <c r="CP99" s="766"/>
      <c r="CQ99" s="766"/>
      <c r="CR99" s="766"/>
      <c r="CS99" s="766"/>
      <c r="CT99" s="766"/>
      <c r="CU99" s="766"/>
      <c r="CV99" s="766"/>
      <c r="CW99" s="766"/>
      <c r="CX99" s="766"/>
      <c r="CY99" s="766"/>
      <c r="CZ99" s="766"/>
      <c r="DA99" s="766"/>
      <c r="DB99" s="766"/>
      <c r="DC99" s="766"/>
      <c r="DD99" s="766"/>
      <c r="DE99" s="766"/>
      <c r="DF99" s="766"/>
      <c r="DG99" s="766"/>
      <c r="DH99" s="766"/>
      <c r="DI99" s="766"/>
      <c r="DJ99" s="766"/>
      <c r="DK99" s="766"/>
      <c r="DL99" s="766"/>
      <c r="DM99" s="766"/>
      <c r="DN99" s="766"/>
      <c r="DO99" s="766"/>
      <c r="DP99" s="766"/>
      <c r="DQ99" s="766"/>
      <c r="DR99" s="766"/>
      <c r="DS99" s="766"/>
      <c r="DT99" s="766"/>
      <c r="DU99" s="766"/>
      <c r="DV99" s="766"/>
      <c r="DW99" s="766"/>
      <c r="DX99" s="766"/>
      <c r="DY99" s="766"/>
      <c r="DZ99" s="766"/>
      <c r="EA99" s="766"/>
      <c r="EB99" s="766"/>
      <c r="EG99" s="4"/>
    </row>
    <row r="100" spans="2:138" ht="29.25" customHeight="1" x14ac:dyDescent="0.2">
      <c r="B100" s="41" t="str">
        <f t="shared" si="7"/>
        <v/>
      </c>
      <c r="C100" s="40" t="str">
        <f t="shared" si="8"/>
        <v/>
      </c>
      <c r="D100" s="837" t="str">
        <f t="shared" si="9"/>
        <v/>
      </c>
      <c r="E100" s="838"/>
      <c r="F100" s="838"/>
      <c r="G100" s="838"/>
      <c r="H100" s="838"/>
      <c r="I100" s="838"/>
      <c r="J100" s="838"/>
      <c r="K100" s="838"/>
      <c r="L100" s="838"/>
      <c r="M100" s="838"/>
      <c r="N100" s="838"/>
      <c r="O100" s="839"/>
      <c r="P100" s="840" t="str">
        <f t="shared" si="10"/>
        <v/>
      </c>
      <c r="Q100" s="841"/>
      <c r="R100" s="842"/>
      <c r="S100" s="843" t="str">
        <f t="shared" si="11"/>
        <v/>
      </c>
      <c r="T100" s="844"/>
      <c r="U100" s="844"/>
      <c r="V100" s="844"/>
      <c r="W100" s="845"/>
      <c r="X100" s="520" t="str">
        <f t="shared" si="12"/>
        <v/>
      </c>
      <c r="Y100" s="520"/>
      <c r="Z100" s="519" t="str">
        <f t="shared" si="13"/>
        <v/>
      </c>
      <c r="AA100" s="520"/>
      <c r="AB100" s="519" t="str">
        <f t="shared" si="14"/>
        <v/>
      </c>
      <c r="AC100" s="521"/>
      <c r="AD100" s="23"/>
      <c r="AE100" s="23"/>
      <c r="AF100" s="23"/>
      <c r="AG100" s="23"/>
      <c r="AH100" s="23"/>
      <c r="AI100" s="23"/>
      <c r="AJ100" s="2"/>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row>
    <row r="101" spans="2:138" ht="29.25" customHeight="1" x14ac:dyDescent="0.2">
      <c r="B101" s="41" t="str">
        <f t="shared" si="7"/>
        <v/>
      </c>
      <c r="C101" s="40" t="str">
        <f t="shared" si="8"/>
        <v/>
      </c>
      <c r="D101" s="837" t="str">
        <f t="shared" si="9"/>
        <v/>
      </c>
      <c r="E101" s="838"/>
      <c r="F101" s="838"/>
      <c r="G101" s="838"/>
      <c r="H101" s="838"/>
      <c r="I101" s="838"/>
      <c r="J101" s="838"/>
      <c r="K101" s="838"/>
      <c r="L101" s="838"/>
      <c r="M101" s="838"/>
      <c r="N101" s="838"/>
      <c r="O101" s="839"/>
      <c r="P101" s="840" t="str">
        <f t="shared" si="10"/>
        <v/>
      </c>
      <c r="Q101" s="841"/>
      <c r="R101" s="842"/>
      <c r="S101" s="843" t="str">
        <f t="shared" si="11"/>
        <v/>
      </c>
      <c r="T101" s="844"/>
      <c r="U101" s="844"/>
      <c r="V101" s="844"/>
      <c r="W101" s="845"/>
      <c r="X101" s="520" t="str">
        <f t="shared" si="12"/>
        <v/>
      </c>
      <c r="Y101" s="520"/>
      <c r="Z101" s="519" t="str">
        <f t="shared" si="13"/>
        <v/>
      </c>
      <c r="AA101" s="520"/>
      <c r="AB101" s="519" t="str">
        <f t="shared" si="14"/>
        <v/>
      </c>
      <c r="AC101" s="521"/>
      <c r="AD101" s="23"/>
      <c r="AE101" s="23"/>
      <c r="AF101" s="23"/>
      <c r="AG101" s="23"/>
      <c r="AH101" s="23"/>
      <c r="AI101" s="23"/>
      <c r="AJ101" s="2"/>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H101" s="4"/>
    </row>
    <row r="102" spans="2:138" ht="29.25" customHeight="1" thickBot="1" x14ac:dyDescent="0.25">
      <c r="B102" s="44" t="str">
        <f t="shared" si="7"/>
        <v/>
      </c>
      <c r="C102" s="45" t="str">
        <f t="shared" si="8"/>
        <v/>
      </c>
      <c r="D102" s="850" t="str">
        <f t="shared" si="9"/>
        <v/>
      </c>
      <c r="E102" s="851"/>
      <c r="F102" s="851"/>
      <c r="G102" s="851"/>
      <c r="H102" s="851"/>
      <c r="I102" s="851"/>
      <c r="J102" s="851"/>
      <c r="K102" s="851"/>
      <c r="L102" s="851"/>
      <c r="M102" s="851"/>
      <c r="N102" s="851"/>
      <c r="O102" s="852"/>
      <c r="P102" s="863" t="str">
        <f t="shared" si="10"/>
        <v/>
      </c>
      <c r="Q102" s="864"/>
      <c r="R102" s="865"/>
      <c r="S102" s="856" t="str">
        <f t="shared" si="11"/>
        <v/>
      </c>
      <c r="T102" s="857"/>
      <c r="U102" s="857"/>
      <c r="V102" s="857"/>
      <c r="W102" s="858"/>
      <c r="X102" s="501" t="str">
        <f>IF(AC55="","",AC55)</f>
        <v/>
      </c>
      <c r="Y102" s="501"/>
      <c r="Z102" s="503" t="str">
        <f t="shared" si="13"/>
        <v/>
      </c>
      <c r="AA102" s="501"/>
      <c r="AB102" s="503" t="str">
        <f>IF(AG55="","",AG55)</f>
        <v/>
      </c>
      <c r="AC102" s="505"/>
      <c r="AD102" s="23"/>
      <c r="AE102" s="23"/>
      <c r="AF102" s="23"/>
      <c r="AG102" s="23"/>
      <c r="AH102" s="23"/>
      <c r="AI102" s="23"/>
      <c r="AJ102" s="2"/>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row>
    <row r="103" spans="2:138" ht="29.25" customHeight="1" thickBot="1" x14ac:dyDescent="0.25">
      <c r="B103" s="1005" t="s">
        <v>26</v>
      </c>
      <c r="C103" s="1006"/>
      <c r="D103" s="1006"/>
      <c r="E103" s="1006"/>
      <c r="F103" s="1006"/>
      <c r="G103" s="1006"/>
      <c r="H103" s="1006"/>
      <c r="I103" s="1006"/>
      <c r="J103" s="1006"/>
      <c r="K103" s="1007"/>
      <c r="L103" s="846" t="str">
        <f>IF(N56="","",N56)</f>
        <v/>
      </c>
      <c r="M103" s="847"/>
      <c r="N103" s="848" t="str">
        <f>IF(P56="","",P56)</f>
        <v/>
      </c>
      <c r="O103" s="847"/>
      <c r="P103" s="848" t="str">
        <f>IF(R56="","",R56)</f>
        <v/>
      </c>
      <c r="Q103" s="849"/>
      <c r="R103" s="1008" t="s">
        <v>64</v>
      </c>
      <c r="S103" s="1009"/>
      <c r="T103" s="1009"/>
      <c r="U103" s="1009"/>
      <c r="V103" s="1009"/>
      <c r="W103" s="1010"/>
      <c r="X103" s="847" t="str">
        <f>IF(AC56="","",AC56)</f>
        <v/>
      </c>
      <c r="Y103" s="847"/>
      <c r="Z103" s="848" t="str">
        <f>IF(AE56="","",AE56)</f>
        <v/>
      </c>
      <c r="AA103" s="847"/>
      <c r="AB103" s="848" t="str">
        <f>IF(AG56="","",AG56)</f>
        <v/>
      </c>
      <c r="AC103" s="862"/>
      <c r="AD103" s="23"/>
      <c r="AE103" s="23"/>
      <c r="AF103" s="23"/>
      <c r="AG103" s="23"/>
      <c r="AH103" s="23"/>
      <c r="AI103" s="23"/>
      <c r="AJ103" s="2"/>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row>
    <row r="104" spans="2:138" ht="11.25" customHeight="1" x14ac:dyDescent="0.15">
      <c r="B104" s="114" t="s">
        <v>28</v>
      </c>
      <c r="C104" s="114"/>
      <c r="D104" s="116" t="s">
        <v>29</v>
      </c>
      <c r="E104" s="116"/>
      <c r="F104" s="116"/>
      <c r="G104" s="116"/>
      <c r="H104" s="116"/>
      <c r="I104" s="116"/>
      <c r="J104" s="116"/>
      <c r="K104" s="116"/>
      <c r="L104" s="116"/>
      <c r="M104" s="116"/>
      <c r="N104" s="116"/>
      <c r="O104" s="116"/>
      <c r="P104" s="116"/>
      <c r="Q104" s="116"/>
      <c r="R104" s="116"/>
      <c r="S104" s="2"/>
      <c r="T104" s="2"/>
      <c r="U104" s="2"/>
      <c r="V104" s="2"/>
      <c r="W104" s="2"/>
      <c r="X104" s="2"/>
      <c r="Y104" s="2"/>
      <c r="Z104" s="2"/>
      <c r="AA104" s="2"/>
      <c r="AB104" s="2"/>
      <c r="AC104" s="2"/>
      <c r="AD104" s="2"/>
      <c r="AE104" s="2"/>
      <c r="AF104" s="2"/>
      <c r="AG104" s="2"/>
      <c r="AH104" s="2"/>
      <c r="AI104" s="2"/>
      <c r="AJ104" s="2"/>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row>
    <row r="105" spans="2:138" ht="11.25" customHeight="1" x14ac:dyDescent="0.15">
      <c r="B105" s="115"/>
      <c r="C105" s="115"/>
      <c r="D105" s="116"/>
      <c r="E105" s="116"/>
      <c r="F105" s="116"/>
      <c r="G105" s="116"/>
      <c r="H105" s="116"/>
      <c r="I105" s="116"/>
      <c r="J105" s="116"/>
      <c r="K105" s="116"/>
      <c r="L105" s="116"/>
      <c r="M105" s="116"/>
      <c r="N105" s="116"/>
      <c r="O105" s="116"/>
      <c r="P105" s="116"/>
      <c r="Q105" s="116"/>
      <c r="R105" s="116"/>
      <c r="S105" s="2"/>
      <c r="T105" s="2"/>
      <c r="U105" s="2"/>
      <c r="V105" s="2"/>
      <c r="W105" s="2"/>
      <c r="X105" s="2"/>
      <c r="Y105" s="2"/>
      <c r="Z105" s="2"/>
      <c r="AA105" s="2"/>
      <c r="AB105" s="2"/>
      <c r="AC105" s="2"/>
      <c r="AD105" s="2"/>
      <c r="AE105" s="2"/>
      <c r="AF105" s="2"/>
      <c r="AG105" s="2"/>
      <c r="AH105" s="2"/>
      <c r="AI105" s="2"/>
      <c r="AJ105" s="2"/>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Y105" s="21"/>
      <c r="DZ105" s="21"/>
      <c r="EA105" s="21"/>
      <c r="EB105" s="21"/>
    </row>
    <row r="106" spans="2:138" ht="15.75" customHeight="1" x14ac:dyDescent="0.15">
      <c r="N106" s="2"/>
      <c r="O106" s="2"/>
      <c r="P106" s="2"/>
      <c r="Q106" s="2"/>
      <c r="R106" s="2"/>
      <c r="S106" s="2"/>
      <c r="T106" s="2"/>
      <c r="U106" s="2"/>
      <c r="V106" s="2"/>
      <c r="W106" s="2"/>
      <c r="X106" s="2"/>
      <c r="Y106" s="2"/>
      <c r="Z106" s="2"/>
      <c r="AA106" s="2"/>
      <c r="AB106" s="2"/>
      <c r="AC106" s="2"/>
      <c r="AD106" s="2"/>
      <c r="AE106" s="2"/>
      <c r="AF106" s="2"/>
      <c r="AG106" s="2"/>
      <c r="AH106" s="2"/>
      <c r="AI106" s="2"/>
      <c r="AJ106" s="2"/>
      <c r="AK106" s="24"/>
      <c r="AL106" s="24"/>
      <c r="AM106" s="24"/>
      <c r="AN106" s="24"/>
      <c r="AO106" s="24"/>
      <c r="AP106" s="24"/>
      <c r="AQ106" s="24"/>
      <c r="AR106" s="24"/>
      <c r="AS106" s="24"/>
      <c r="AT106" s="24"/>
      <c r="AU106" s="24"/>
      <c r="AV106" s="24"/>
      <c r="AW106" s="24"/>
      <c r="AX106" s="24"/>
      <c r="AY106" s="24"/>
      <c r="AZ106" s="24"/>
      <c r="BA106" s="24"/>
      <c r="BB106" s="24"/>
      <c r="BC106" s="24"/>
      <c r="BD106" s="24"/>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Y106" s="2"/>
      <c r="DZ106" s="2"/>
      <c r="EA106" s="2"/>
      <c r="EB106" s="2"/>
    </row>
    <row r="107" spans="2:138" ht="11.25" customHeight="1" x14ac:dyDescent="0.15">
      <c r="N107" s="2"/>
      <c r="O107" s="2"/>
      <c r="P107" s="2"/>
      <c r="Q107" s="2"/>
      <c r="R107" s="2"/>
      <c r="S107" s="2"/>
      <c r="T107" s="2"/>
      <c r="U107" s="2"/>
      <c r="V107" s="2"/>
      <c r="W107" s="2"/>
      <c r="X107" s="333" t="s">
        <v>0</v>
      </c>
      <c r="Y107" s="333"/>
      <c r="Z107" s="333"/>
      <c r="AA107" s="333"/>
      <c r="AB107" s="333"/>
      <c r="AC107" s="333"/>
      <c r="AD107" s="333"/>
      <c r="AE107" s="333"/>
      <c r="AF107" s="333"/>
      <c r="AG107" s="333"/>
      <c r="AH107" s="2"/>
      <c r="AI107" s="2"/>
      <c r="AJ107" s="2"/>
      <c r="AK107" s="2"/>
      <c r="AL107" s="2"/>
      <c r="AM107" s="2"/>
      <c r="AN107" s="2"/>
      <c r="AO107" s="2"/>
      <c r="AP107" s="2"/>
      <c r="AQ107" s="2"/>
      <c r="AR107" s="2"/>
      <c r="AS107" s="2"/>
      <c r="AT107" s="2"/>
      <c r="AU107" s="2"/>
      <c r="AV107" s="3"/>
      <c r="AW107" s="3"/>
      <c r="AX107" s="2"/>
      <c r="AY107" s="2"/>
      <c r="AZ107" s="2"/>
      <c r="BA107" s="2"/>
      <c r="BB107" s="2"/>
      <c r="BC107" s="2"/>
      <c r="BD107" s="2"/>
      <c r="BE107" s="2"/>
      <c r="BF107" s="2"/>
      <c r="BG107" s="2"/>
      <c r="BH107" s="2"/>
      <c r="BI107" s="4"/>
      <c r="BJ107" s="4"/>
      <c r="BK107" s="5"/>
      <c r="BL107" s="333" t="s">
        <v>66</v>
      </c>
      <c r="BM107" s="333"/>
      <c r="BN107" s="333"/>
      <c r="BO107" s="333"/>
      <c r="BP107" s="333"/>
      <c r="BQ107" s="333"/>
      <c r="BR107" s="333"/>
      <c r="BS107" s="333"/>
      <c r="BT107" s="333"/>
      <c r="BU107" s="333"/>
      <c r="BV107" s="333"/>
      <c r="BW107" s="333"/>
      <c r="BX107" s="333"/>
      <c r="BY107" s="333"/>
      <c r="BZ107" s="333"/>
      <c r="CA107" s="333"/>
      <c r="CB107" s="333"/>
      <c r="CC107" s="333"/>
      <c r="CD107" s="333"/>
      <c r="CE107" s="333"/>
      <c r="CF107" s="333"/>
      <c r="CG107" s="333"/>
      <c r="CH107" s="333"/>
      <c r="CI107" s="333"/>
      <c r="CJ107" s="333"/>
      <c r="CK107" s="333"/>
      <c r="CL107" s="333"/>
      <c r="CM107" s="333"/>
      <c r="CN107" s="333"/>
      <c r="CO107" s="333"/>
      <c r="CP107" s="333"/>
      <c r="CQ107" s="333"/>
      <c r="CR107" s="333"/>
      <c r="CS107" s="333"/>
      <c r="CT107" s="333"/>
      <c r="CU107" s="333"/>
      <c r="CV107" s="333"/>
      <c r="CW107" s="333"/>
      <c r="CX107" s="333"/>
      <c r="CY107" s="333"/>
      <c r="CZ107" s="333"/>
      <c r="DA107" s="333"/>
      <c r="DB107" s="5"/>
      <c r="DC107" s="5"/>
      <c r="DD107" s="5"/>
      <c r="DE107" s="990" t="s">
        <v>37</v>
      </c>
      <c r="DF107" s="990"/>
      <c r="DG107" s="990"/>
      <c r="DH107" s="990"/>
      <c r="DI107" s="990"/>
      <c r="DJ107" s="990"/>
      <c r="DK107" s="990"/>
      <c r="DL107" s="990"/>
      <c r="DM107" s="990"/>
      <c r="DN107" s="990"/>
      <c r="DO107" s="990"/>
      <c r="DP107" s="990"/>
      <c r="DQ107" s="990"/>
      <c r="DR107" s="990"/>
      <c r="DS107" s="990"/>
      <c r="DT107" s="990"/>
      <c r="DU107" s="990"/>
      <c r="DV107" s="990"/>
      <c r="DW107" s="990"/>
      <c r="DX107" s="990"/>
      <c r="DY107" s="990"/>
      <c r="DZ107" s="990"/>
      <c r="EA107" s="990"/>
      <c r="EB107" s="990"/>
    </row>
    <row r="108" spans="2:138" ht="9.75" customHeight="1" thickBot="1" x14ac:dyDescent="0.2">
      <c r="B108" s="336" t="s">
        <v>3</v>
      </c>
      <c r="C108" s="336"/>
      <c r="D108" s="336"/>
      <c r="E108" s="338" t="s">
        <v>63</v>
      </c>
      <c r="F108" s="338"/>
      <c r="G108" s="338"/>
      <c r="H108" s="338"/>
      <c r="I108" s="338"/>
      <c r="J108" s="338"/>
      <c r="K108" s="338"/>
      <c r="L108" s="340" t="s">
        <v>4</v>
      </c>
      <c r="M108" s="340"/>
      <c r="N108" s="2"/>
      <c r="O108" s="2"/>
      <c r="P108" s="2"/>
      <c r="Q108" s="2"/>
      <c r="R108" s="2"/>
      <c r="S108" s="2"/>
      <c r="T108" s="2"/>
      <c r="U108" s="2"/>
      <c r="V108" s="2"/>
      <c r="W108" s="2"/>
      <c r="X108" s="334"/>
      <c r="Y108" s="334"/>
      <c r="Z108" s="334"/>
      <c r="AA108" s="334"/>
      <c r="AB108" s="334"/>
      <c r="AC108" s="334"/>
      <c r="AD108" s="334"/>
      <c r="AE108" s="334"/>
      <c r="AF108" s="334"/>
      <c r="AG108" s="334"/>
      <c r="AH108" s="2"/>
      <c r="AI108" s="2"/>
      <c r="AJ108" s="2"/>
      <c r="AK108" s="2"/>
      <c r="AL108" s="2"/>
      <c r="AM108" s="2"/>
      <c r="AN108" s="2"/>
      <c r="AO108" s="2"/>
      <c r="AP108" s="2"/>
      <c r="AQ108" s="2"/>
      <c r="AR108" s="2"/>
      <c r="AS108" s="2"/>
      <c r="AT108" s="2"/>
      <c r="AU108" s="2"/>
      <c r="AV108" s="3"/>
      <c r="AW108" s="3"/>
      <c r="AX108" s="2"/>
      <c r="AY108" s="2"/>
      <c r="AZ108" s="2"/>
      <c r="BA108" s="2"/>
      <c r="BB108" s="2"/>
      <c r="BC108" s="2"/>
      <c r="BD108" s="2"/>
      <c r="BE108" s="2"/>
      <c r="BF108" s="2"/>
      <c r="BG108" s="2"/>
      <c r="BH108" s="2"/>
      <c r="BI108" s="5"/>
      <c r="BJ108" s="5"/>
      <c r="BK108" s="5"/>
      <c r="BL108" s="335"/>
      <c r="BM108" s="335"/>
      <c r="BN108" s="335"/>
      <c r="BO108" s="335"/>
      <c r="BP108" s="335"/>
      <c r="BQ108" s="335"/>
      <c r="BR108" s="335"/>
      <c r="BS108" s="335"/>
      <c r="BT108" s="335"/>
      <c r="BU108" s="335"/>
      <c r="BV108" s="335"/>
      <c r="BW108" s="335"/>
      <c r="BX108" s="335"/>
      <c r="BY108" s="335"/>
      <c r="BZ108" s="335"/>
      <c r="CA108" s="335"/>
      <c r="CB108" s="335"/>
      <c r="CC108" s="335"/>
      <c r="CD108" s="335"/>
      <c r="CE108" s="335"/>
      <c r="CF108" s="335"/>
      <c r="CG108" s="335"/>
      <c r="CH108" s="335"/>
      <c r="CI108" s="335"/>
      <c r="CJ108" s="335"/>
      <c r="CK108" s="335"/>
      <c r="CL108" s="335"/>
      <c r="CM108" s="335"/>
      <c r="CN108" s="335"/>
      <c r="CO108" s="335"/>
      <c r="CP108" s="335"/>
      <c r="CQ108" s="335"/>
      <c r="CR108" s="335"/>
      <c r="CS108" s="335"/>
      <c r="CT108" s="335"/>
      <c r="CU108" s="335"/>
      <c r="CV108" s="335"/>
      <c r="CW108" s="335"/>
      <c r="CX108" s="335"/>
      <c r="CY108" s="335"/>
      <c r="CZ108" s="335"/>
      <c r="DA108" s="335"/>
      <c r="DB108" s="5"/>
      <c r="DC108" s="5"/>
      <c r="DD108" s="5"/>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0"/>
      <c r="EA108" s="990"/>
      <c r="EB108" s="990"/>
    </row>
    <row r="109" spans="2:138" ht="4.5" customHeight="1" thickTop="1" x14ac:dyDescent="0.15">
      <c r="B109" s="336"/>
      <c r="C109" s="336"/>
      <c r="D109" s="336"/>
      <c r="E109" s="338"/>
      <c r="F109" s="338"/>
      <c r="G109" s="338"/>
      <c r="H109" s="338"/>
      <c r="I109" s="338"/>
      <c r="J109" s="338"/>
      <c r="K109" s="338"/>
      <c r="L109" s="340"/>
      <c r="M109" s="340"/>
      <c r="N109" s="2"/>
      <c r="O109" s="2"/>
      <c r="P109" s="2"/>
      <c r="Q109" s="2"/>
      <c r="R109" s="2"/>
      <c r="S109" s="2"/>
      <c r="T109" s="2"/>
      <c r="U109" s="2"/>
      <c r="V109" s="2"/>
      <c r="W109" s="2"/>
      <c r="X109" s="342" t="s">
        <v>1</v>
      </c>
      <c r="Y109" s="342"/>
      <c r="Z109" s="342"/>
      <c r="AA109" s="342"/>
      <c r="AB109" s="342"/>
      <c r="AC109" s="342"/>
      <c r="AD109" s="342"/>
      <c r="AE109" s="342"/>
      <c r="AF109" s="342"/>
      <c r="AG109" s="342"/>
      <c r="AH109" s="2"/>
      <c r="AI109" s="2"/>
      <c r="AJ109" s="2"/>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row>
    <row r="110" spans="2:138" ht="4.5" customHeight="1" x14ac:dyDescent="0.15">
      <c r="B110" s="336"/>
      <c r="C110" s="336"/>
      <c r="D110" s="336"/>
      <c r="E110" s="338"/>
      <c r="F110" s="338"/>
      <c r="G110" s="338"/>
      <c r="H110" s="338"/>
      <c r="I110" s="338"/>
      <c r="J110" s="338"/>
      <c r="K110" s="338"/>
      <c r="L110" s="340"/>
      <c r="M110" s="340"/>
      <c r="N110" s="7"/>
      <c r="O110" s="2"/>
      <c r="P110" s="2"/>
      <c r="Q110" s="2"/>
      <c r="R110" s="2"/>
      <c r="S110" s="2"/>
      <c r="T110" s="2"/>
      <c r="U110" s="2"/>
      <c r="V110" s="2"/>
      <c r="W110" s="2"/>
      <c r="X110" s="114"/>
      <c r="Y110" s="114"/>
      <c r="Z110" s="114"/>
      <c r="AA110" s="114"/>
      <c r="AB110" s="114"/>
      <c r="AC110" s="114"/>
      <c r="AD110" s="114"/>
      <c r="AE110" s="114"/>
      <c r="AF110" s="114"/>
      <c r="AG110" s="114"/>
      <c r="AH110" s="2"/>
      <c r="AI110" s="2"/>
      <c r="AJ110" s="2"/>
      <c r="AK110" s="473" t="s">
        <v>38</v>
      </c>
      <c r="AL110" s="473"/>
      <c r="AM110" s="473"/>
      <c r="AN110" s="473"/>
      <c r="AO110" s="473"/>
      <c r="AP110" s="473"/>
      <c r="AQ110" s="473"/>
      <c r="AR110" s="473"/>
      <c r="AS110" s="473"/>
      <c r="AT110" s="473"/>
      <c r="AU110" s="473" t="s">
        <v>60</v>
      </c>
      <c r="AV110" s="473"/>
      <c r="AW110" s="473"/>
      <c r="AX110" s="473"/>
      <c r="AY110" s="473"/>
      <c r="AZ110" s="473"/>
      <c r="BA110" s="473"/>
      <c r="BB110" s="473"/>
      <c r="BC110" s="473"/>
      <c r="BD110" s="473"/>
      <c r="BE110" s="473"/>
      <c r="BF110" s="473"/>
      <c r="BG110" s="473"/>
      <c r="BH110" s="473"/>
      <c r="BI110" s="473"/>
      <c r="BJ110" s="473"/>
      <c r="BK110" s="473"/>
      <c r="BL110" s="473"/>
      <c r="BM110" s="473"/>
      <c r="BN110" s="473"/>
      <c r="BO110" s="473"/>
      <c r="BP110" s="473"/>
      <c r="BQ110" s="473"/>
      <c r="BR110" s="473"/>
      <c r="BS110" s="473"/>
      <c r="BT110" s="473"/>
      <c r="BU110" s="473"/>
      <c r="BV110" s="473"/>
      <c r="BW110" s="473" t="s">
        <v>61</v>
      </c>
      <c r="BX110" s="473"/>
      <c r="BY110" s="473"/>
      <c r="BZ110" s="473"/>
      <c r="CA110" s="473"/>
      <c r="CB110" s="473"/>
      <c r="CC110" s="473"/>
      <c r="CD110" s="473"/>
      <c r="CE110" s="473"/>
      <c r="CF110" s="473"/>
      <c r="CG110" s="473" t="s">
        <v>40</v>
      </c>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3"/>
      <c r="DF110" s="473"/>
      <c r="DG110" s="473"/>
      <c r="DH110" s="473"/>
      <c r="DI110" s="473"/>
      <c r="DJ110" s="473"/>
      <c r="DK110" s="473"/>
      <c r="DL110" s="473"/>
      <c r="DM110" s="473"/>
      <c r="DN110" s="473"/>
      <c r="DO110" s="473"/>
      <c r="DP110" s="473"/>
      <c r="DQ110" s="473"/>
      <c r="DR110" s="473"/>
      <c r="DS110" s="473" t="s">
        <v>62</v>
      </c>
      <c r="DT110" s="473"/>
      <c r="DU110" s="473"/>
      <c r="DV110" s="473"/>
      <c r="DW110" s="473"/>
      <c r="DX110" s="473"/>
      <c r="DY110" s="473"/>
      <c r="DZ110" s="473"/>
      <c r="EA110" s="473"/>
      <c r="EB110" s="473"/>
    </row>
    <row r="111" spans="2:138" ht="4.5" customHeight="1" x14ac:dyDescent="0.15">
      <c r="B111" s="336"/>
      <c r="C111" s="336"/>
      <c r="D111" s="336"/>
      <c r="E111" s="338"/>
      <c r="F111" s="338"/>
      <c r="G111" s="338"/>
      <c r="H111" s="338"/>
      <c r="I111" s="338"/>
      <c r="J111" s="338"/>
      <c r="K111" s="338"/>
      <c r="L111" s="340"/>
      <c r="M111" s="340"/>
      <c r="N111" s="2"/>
      <c r="O111" s="2"/>
      <c r="P111" s="2"/>
      <c r="Q111" s="2"/>
      <c r="R111" s="18"/>
      <c r="S111" s="2"/>
      <c r="T111" s="2"/>
      <c r="U111" s="2"/>
      <c r="V111" s="2"/>
      <c r="W111" s="2"/>
      <c r="X111" s="114"/>
      <c r="Y111" s="114"/>
      <c r="Z111" s="114"/>
      <c r="AA111" s="114"/>
      <c r="AB111" s="114"/>
      <c r="AC111" s="114"/>
      <c r="AD111" s="114"/>
      <c r="AE111" s="114"/>
      <c r="AF111" s="114"/>
      <c r="AG111" s="114"/>
      <c r="AH111" s="2"/>
      <c r="AI111" s="2"/>
      <c r="AJ111" s="21"/>
      <c r="AK111" s="473"/>
      <c r="AL111" s="473"/>
      <c r="AM111" s="473"/>
      <c r="AN111" s="473"/>
      <c r="AO111" s="473"/>
      <c r="AP111" s="473"/>
      <c r="AQ111" s="473"/>
      <c r="AR111" s="473"/>
      <c r="AS111" s="473"/>
      <c r="AT111" s="473"/>
      <c r="AU111" s="473"/>
      <c r="AV111" s="473"/>
      <c r="AW111" s="473"/>
      <c r="AX111" s="473"/>
      <c r="AY111" s="473"/>
      <c r="AZ111" s="473"/>
      <c r="BA111" s="473"/>
      <c r="BB111" s="473"/>
      <c r="BC111" s="473"/>
      <c r="BD111" s="473"/>
      <c r="BE111" s="473"/>
      <c r="BF111" s="473"/>
      <c r="BG111" s="473"/>
      <c r="BH111" s="473"/>
      <c r="BI111" s="473"/>
      <c r="BJ111" s="473"/>
      <c r="BK111" s="473"/>
      <c r="BL111" s="473"/>
      <c r="BM111" s="473"/>
      <c r="BN111" s="473"/>
      <c r="BO111" s="473"/>
      <c r="BP111" s="473"/>
      <c r="BQ111" s="473"/>
      <c r="BR111" s="473"/>
      <c r="BS111" s="473"/>
      <c r="BT111" s="473"/>
      <c r="BU111" s="473"/>
      <c r="BV111" s="473"/>
      <c r="BW111" s="473"/>
      <c r="BX111" s="473"/>
      <c r="BY111" s="473"/>
      <c r="BZ111" s="473"/>
      <c r="CA111" s="473"/>
      <c r="CB111" s="473"/>
      <c r="CC111" s="473"/>
      <c r="CD111" s="473"/>
      <c r="CE111" s="473"/>
      <c r="CF111" s="473"/>
      <c r="CG111" s="473"/>
      <c r="CH111" s="473"/>
      <c r="CI111" s="473"/>
      <c r="CJ111" s="473"/>
      <c r="CK111" s="473"/>
      <c r="CL111" s="473"/>
      <c r="CM111" s="473"/>
      <c r="CN111" s="473"/>
      <c r="CO111" s="473"/>
      <c r="CP111" s="473"/>
      <c r="CQ111" s="473"/>
      <c r="CR111" s="473"/>
      <c r="CS111" s="473"/>
      <c r="CT111" s="473"/>
      <c r="CU111" s="473"/>
      <c r="CV111" s="473"/>
      <c r="CW111" s="473"/>
      <c r="CX111" s="473"/>
      <c r="CY111" s="473"/>
      <c r="CZ111" s="473"/>
      <c r="DA111" s="473"/>
      <c r="DB111" s="473"/>
      <c r="DC111" s="473"/>
      <c r="DD111" s="473"/>
      <c r="DE111" s="473"/>
      <c r="DF111" s="473"/>
      <c r="DG111" s="473"/>
      <c r="DH111" s="473"/>
      <c r="DI111" s="473"/>
      <c r="DJ111" s="473"/>
      <c r="DK111" s="473"/>
      <c r="DL111" s="473"/>
      <c r="DM111" s="473"/>
      <c r="DN111" s="473"/>
      <c r="DO111" s="473"/>
      <c r="DP111" s="473"/>
      <c r="DQ111" s="473"/>
      <c r="DR111" s="473"/>
      <c r="DS111" s="473"/>
      <c r="DT111" s="473"/>
      <c r="DU111" s="473"/>
      <c r="DV111" s="473"/>
      <c r="DW111" s="473"/>
      <c r="DX111" s="473"/>
      <c r="DY111" s="473"/>
      <c r="DZ111" s="473"/>
      <c r="EA111" s="473"/>
      <c r="EB111" s="473"/>
      <c r="EC111" s="4"/>
    </row>
    <row r="112" spans="2:138" ht="4.5" customHeight="1" x14ac:dyDescent="0.15">
      <c r="B112" s="336"/>
      <c r="C112" s="336"/>
      <c r="D112" s="336"/>
      <c r="E112" s="338"/>
      <c r="F112" s="338"/>
      <c r="G112" s="338"/>
      <c r="H112" s="338"/>
      <c r="I112" s="338"/>
      <c r="J112" s="338"/>
      <c r="K112" s="338"/>
      <c r="L112" s="340"/>
      <c r="M112" s="340"/>
      <c r="N112" s="2"/>
      <c r="O112" s="2"/>
      <c r="P112" s="2"/>
      <c r="Q112" s="2"/>
      <c r="R112" s="2"/>
      <c r="S112" s="2"/>
      <c r="T112" s="2"/>
      <c r="U112" s="2"/>
      <c r="V112" s="2"/>
      <c r="W112" s="2"/>
      <c r="X112" s="114"/>
      <c r="Y112" s="114"/>
      <c r="Z112" s="114"/>
      <c r="AA112" s="114"/>
      <c r="AB112" s="114"/>
      <c r="AC112" s="114"/>
      <c r="AD112" s="114"/>
      <c r="AE112" s="114"/>
      <c r="AF112" s="114"/>
      <c r="AG112" s="114"/>
      <c r="AH112" s="2"/>
      <c r="AI112" s="2"/>
      <c r="AJ112" s="21"/>
      <c r="AK112" s="474"/>
      <c r="AL112" s="474"/>
      <c r="AM112" s="474"/>
      <c r="AN112" s="474"/>
      <c r="AO112" s="474"/>
      <c r="AP112" s="474"/>
      <c r="AQ112" s="474"/>
      <c r="AR112" s="474"/>
      <c r="AS112" s="474"/>
      <c r="AT112" s="474"/>
      <c r="AU112" s="476"/>
      <c r="AV112" s="476"/>
      <c r="AW112" s="476"/>
      <c r="AX112" s="476"/>
      <c r="AY112" s="476"/>
      <c r="AZ112" s="476"/>
      <c r="BA112" s="476"/>
      <c r="BB112" s="476"/>
      <c r="BC112" s="476"/>
      <c r="BD112" s="476"/>
      <c r="BE112" s="476"/>
      <c r="BF112" s="476"/>
      <c r="BG112" s="476"/>
      <c r="BH112" s="476"/>
      <c r="BI112" s="476"/>
      <c r="BJ112" s="476"/>
      <c r="BK112" s="476"/>
      <c r="BL112" s="476"/>
      <c r="BM112" s="476"/>
      <c r="BN112" s="476"/>
      <c r="BO112" s="476"/>
      <c r="BP112" s="476"/>
      <c r="BQ112" s="476"/>
      <c r="BR112" s="476"/>
      <c r="BS112" s="476"/>
      <c r="BT112" s="476"/>
      <c r="BU112" s="476"/>
      <c r="BV112" s="476"/>
      <c r="BW112" s="474"/>
      <c r="BX112" s="474"/>
      <c r="BY112" s="474"/>
      <c r="BZ112" s="474"/>
      <c r="CA112" s="474"/>
      <c r="CB112" s="474"/>
      <c r="CC112" s="474"/>
      <c r="CD112" s="474"/>
      <c r="CE112" s="474"/>
      <c r="CF112" s="474"/>
      <c r="CG112" s="474"/>
      <c r="CH112" s="474"/>
      <c r="CI112" s="474"/>
      <c r="CJ112" s="474"/>
      <c r="CK112" s="474"/>
      <c r="CL112" s="474"/>
      <c r="CM112" s="474"/>
      <c r="CN112" s="474"/>
      <c r="CO112" s="474"/>
      <c r="CP112" s="474"/>
      <c r="CQ112" s="474"/>
      <c r="CR112" s="474"/>
      <c r="CS112" s="474"/>
      <c r="CT112" s="474"/>
      <c r="CU112" s="474"/>
      <c r="CV112" s="474"/>
      <c r="CW112" s="474"/>
      <c r="CX112" s="474"/>
      <c r="CY112" s="474"/>
      <c r="CZ112" s="474"/>
      <c r="DA112" s="474"/>
      <c r="DB112" s="474"/>
      <c r="DC112" s="474"/>
      <c r="DD112" s="474"/>
      <c r="DE112" s="474"/>
      <c r="DF112" s="474"/>
      <c r="DG112" s="474"/>
      <c r="DH112" s="474"/>
      <c r="DI112" s="474"/>
      <c r="DJ112" s="474"/>
      <c r="DK112" s="474"/>
      <c r="DL112" s="474"/>
      <c r="DM112" s="474"/>
      <c r="DN112" s="474"/>
      <c r="DO112" s="474"/>
      <c r="DP112" s="474"/>
      <c r="DQ112" s="474"/>
      <c r="DR112" s="474"/>
      <c r="DS112" s="474"/>
      <c r="DT112" s="474"/>
      <c r="DU112" s="474"/>
      <c r="DV112" s="474"/>
      <c r="DW112" s="474"/>
      <c r="DX112" s="474"/>
      <c r="DY112" s="474"/>
      <c r="DZ112" s="474"/>
      <c r="EA112" s="474"/>
      <c r="EB112" s="474"/>
      <c r="EC112" s="4"/>
    </row>
    <row r="113" spans="2:149" ht="4.5" customHeight="1" thickBot="1" x14ac:dyDescent="0.2">
      <c r="B113" s="337"/>
      <c r="C113" s="337"/>
      <c r="D113" s="337"/>
      <c r="E113" s="339"/>
      <c r="F113" s="339"/>
      <c r="G113" s="339"/>
      <c r="H113" s="339"/>
      <c r="I113" s="339"/>
      <c r="J113" s="339"/>
      <c r="K113" s="339"/>
      <c r="L113" s="341"/>
      <c r="M113" s="341"/>
      <c r="N113" s="2"/>
      <c r="O113" s="2"/>
      <c r="P113" s="2"/>
      <c r="Q113" s="2"/>
      <c r="R113" s="2"/>
      <c r="S113" s="2"/>
      <c r="T113" s="2"/>
      <c r="U113" s="2"/>
      <c r="V113" s="2"/>
      <c r="W113" s="2"/>
      <c r="X113" s="114"/>
      <c r="Y113" s="114"/>
      <c r="Z113" s="114"/>
      <c r="AA113" s="114"/>
      <c r="AB113" s="114"/>
      <c r="AC113" s="114"/>
      <c r="AD113" s="114"/>
      <c r="AE113" s="114"/>
      <c r="AF113" s="114"/>
      <c r="AG113" s="114"/>
      <c r="AH113" s="2"/>
      <c r="AI113" s="2"/>
      <c r="AJ113" s="21"/>
      <c r="AK113" s="474"/>
      <c r="AL113" s="474"/>
      <c r="AM113" s="474"/>
      <c r="AN113" s="474"/>
      <c r="AO113" s="474"/>
      <c r="AP113" s="474"/>
      <c r="AQ113" s="474"/>
      <c r="AR113" s="474"/>
      <c r="AS113" s="474"/>
      <c r="AT113" s="474"/>
      <c r="AU113" s="476"/>
      <c r="AV113" s="476"/>
      <c r="AW113" s="476"/>
      <c r="AX113" s="476"/>
      <c r="AY113" s="476"/>
      <c r="AZ113" s="476"/>
      <c r="BA113" s="476"/>
      <c r="BB113" s="476"/>
      <c r="BC113" s="476"/>
      <c r="BD113" s="476"/>
      <c r="BE113" s="476"/>
      <c r="BF113" s="476"/>
      <c r="BG113" s="476"/>
      <c r="BH113" s="476"/>
      <c r="BI113" s="476"/>
      <c r="BJ113" s="476"/>
      <c r="BK113" s="476"/>
      <c r="BL113" s="476"/>
      <c r="BM113" s="476"/>
      <c r="BN113" s="476"/>
      <c r="BO113" s="476"/>
      <c r="BP113" s="476"/>
      <c r="BQ113" s="476"/>
      <c r="BR113" s="476"/>
      <c r="BS113" s="476"/>
      <c r="BT113" s="476"/>
      <c r="BU113" s="476"/>
      <c r="BV113" s="476"/>
      <c r="BW113" s="474"/>
      <c r="BX113" s="474"/>
      <c r="BY113" s="474"/>
      <c r="BZ113" s="474"/>
      <c r="CA113" s="474"/>
      <c r="CB113" s="474"/>
      <c r="CC113" s="474"/>
      <c r="CD113" s="474"/>
      <c r="CE113" s="474"/>
      <c r="CF113" s="474"/>
      <c r="CG113" s="474"/>
      <c r="CH113" s="474"/>
      <c r="CI113" s="474"/>
      <c r="CJ113" s="474"/>
      <c r="CK113" s="474"/>
      <c r="CL113" s="474"/>
      <c r="CM113" s="474"/>
      <c r="CN113" s="474"/>
      <c r="CO113" s="474"/>
      <c r="CP113" s="474"/>
      <c r="CQ113" s="474"/>
      <c r="CR113" s="474"/>
      <c r="CS113" s="474"/>
      <c r="CT113" s="474"/>
      <c r="CU113" s="474"/>
      <c r="CV113" s="474"/>
      <c r="CW113" s="474"/>
      <c r="CX113" s="474"/>
      <c r="CY113" s="474"/>
      <c r="CZ113" s="474"/>
      <c r="DA113" s="474"/>
      <c r="DB113" s="474"/>
      <c r="DC113" s="474"/>
      <c r="DD113" s="474"/>
      <c r="DE113" s="474"/>
      <c r="DF113" s="474"/>
      <c r="DG113" s="474"/>
      <c r="DH113" s="474"/>
      <c r="DI113" s="474"/>
      <c r="DJ113" s="474"/>
      <c r="DK113" s="474"/>
      <c r="DL113" s="474"/>
      <c r="DM113" s="474"/>
      <c r="DN113" s="474"/>
      <c r="DO113" s="474"/>
      <c r="DP113" s="474"/>
      <c r="DQ113" s="474"/>
      <c r="DR113" s="474"/>
      <c r="DS113" s="474"/>
      <c r="DT113" s="474"/>
      <c r="DU113" s="474"/>
      <c r="DV113" s="474"/>
      <c r="DW113" s="474"/>
      <c r="DX113" s="474"/>
      <c r="DY113" s="474"/>
      <c r="DZ113" s="474"/>
      <c r="EA113" s="474"/>
      <c r="EB113" s="474"/>
      <c r="EC113" s="4"/>
    </row>
    <row r="114" spans="2:149" ht="9.75" customHeight="1" thickBot="1" x14ac:dyDescent="0.2">
      <c r="N114" s="2"/>
      <c r="O114" s="2"/>
      <c r="P114" s="2"/>
      <c r="Q114" s="2"/>
      <c r="R114" s="2"/>
      <c r="S114" s="2"/>
      <c r="T114" s="2"/>
      <c r="U114" s="2"/>
      <c r="V114" s="763" t="s">
        <v>31</v>
      </c>
      <c r="W114" s="478"/>
      <c r="X114" s="478"/>
      <c r="Y114" s="478"/>
      <c r="Z114" s="478"/>
      <c r="AA114" s="480" t="str">
        <f>IF(AA67="","",AA67)</f>
        <v/>
      </c>
      <c r="AB114" s="480"/>
      <c r="AC114" s="478" t="s">
        <v>32</v>
      </c>
      <c r="AD114" s="480" t="str">
        <f>IF(AD67="","",AD67)</f>
        <v/>
      </c>
      <c r="AE114" s="480"/>
      <c r="AF114" s="478" t="s">
        <v>33</v>
      </c>
      <c r="AG114" s="480" t="str">
        <f>IF(AG67="","",AG67)</f>
        <v/>
      </c>
      <c r="AH114" s="480"/>
      <c r="AI114" s="482" t="s">
        <v>34</v>
      </c>
      <c r="AJ114" s="21"/>
      <c r="AK114" s="474"/>
      <c r="AL114" s="474"/>
      <c r="AM114" s="474"/>
      <c r="AN114" s="474"/>
      <c r="AO114" s="474"/>
      <c r="AP114" s="474"/>
      <c r="AQ114" s="474"/>
      <c r="AR114" s="474"/>
      <c r="AS114" s="474"/>
      <c r="AT114" s="474"/>
      <c r="AU114" s="476"/>
      <c r="AV114" s="476"/>
      <c r="AW114" s="476"/>
      <c r="AX114" s="476"/>
      <c r="AY114" s="476"/>
      <c r="AZ114" s="476"/>
      <c r="BA114" s="476"/>
      <c r="BB114" s="476"/>
      <c r="BC114" s="476"/>
      <c r="BD114" s="476"/>
      <c r="BE114" s="476"/>
      <c r="BF114" s="476"/>
      <c r="BG114" s="476"/>
      <c r="BH114" s="476"/>
      <c r="BI114" s="476"/>
      <c r="BJ114" s="476"/>
      <c r="BK114" s="476"/>
      <c r="BL114" s="476"/>
      <c r="BM114" s="476"/>
      <c r="BN114" s="476"/>
      <c r="BO114" s="476"/>
      <c r="BP114" s="476"/>
      <c r="BQ114" s="476"/>
      <c r="BR114" s="476"/>
      <c r="BS114" s="476"/>
      <c r="BT114" s="476"/>
      <c r="BU114" s="476"/>
      <c r="BV114" s="476"/>
      <c r="BW114" s="474"/>
      <c r="BX114" s="474"/>
      <c r="BY114" s="474"/>
      <c r="BZ114" s="474"/>
      <c r="CA114" s="474"/>
      <c r="CB114" s="474"/>
      <c r="CC114" s="474"/>
      <c r="CD114" s="474"/>
      <c r="CE114" s="474"/>
      <c r="CF114" s="474"/>
      <c r="CG114" s="474"/>
      <c r="CH114" s="474"/>
      <c r="CI114" s="474"/>
      <c r="CJ114" s="474"/>
      <c r="CK114" s="474"/>
      <c r="CL114" s="474"/>
      <c r="CM114" s="474"/>
      <c r="CN114" s="474"/>
      <c r="CO114" s="474"/>
      <c r="CP114" s="474"/>
      <c r="CQ114" s="474"/>
      <c r="CR114" s="474"/>
      <c r="CS114" s="474"/>
      <c r="CT114" s="474"/>
      <c r="CU114" s="474"/>
      <c r="CV114" s="474"/>
      <c r="CW114" s="474"/>
      <c r="CX114" s="474"/>
      <c r="CY114" s="474"/>
      <c r="CZ114" s="474"/>
      <c r="DA114" s="474"/>
      <c r="DB114" s="474"/>
      <c r="DC114" s="474"/>
      <c r="DD114" s="474"/>
      <c r="DE114" s="474"/>
      <c r="DF114" s="474"/>
      <c r="DG114" s="474"/>
      <c r="DH114" s="474"/>
      <c r="DI114" s="474"/>
      <c r="DJ114" s="474"/>
      <c r="DK114" s="474"/>
      <c r="DL114" s="474"/>
      <c r="DM114" s="474"/>
      <c r="DN114" s="474"/>
      <c r="DO114" s="474"/>
      <c r="DP114" s="474"/>
      <c r="DQ114" s="474"/>
      <c r="DR114" s="474"/>
      <c r="DS114" s="474"/>
      <c r="DT114" s="474"/>
      <c r="DU114" s="474"/>
      <c r="DV114" s="474"/>
      <c r="DW114" s="474"/>
      <c r="DX114" s="474"/>
      <c r="DY114" s="474"/>
      <c r="DZ114" s="474"/>
      <c r="EA114" s="474"/>
      <c r="EB114" s="474"/>
      <c r="EC114" s="4"/>
    </row>
    <row r="115" spans="2:149" ht="9.75" customHeight="1" x14ac:dyDescent="0.15">
      <c r="B115" s="357" t="s">
        <v>6</v>
      </c>
      <c r="C115" s="358"/>
      <c r="D115" s="358"/>
      <c r="E115" s="358"/>
      <c r="F115" s="359" t="str">
        <f>IF(F68="","",F68)</f>
        <v/>
      </c>
      <c r="G115" s="359"/>
      <c r="H115" s="359"/>
      <c r="I115" s="359"/>
      <c r="J115" s="359"/>
      <c r="K115" s="359"/>
      <c r="L115" s="359"/>
      <c r="M115" s="359"/>
      <c r="N115" s="359"/>
      <c r="O115" s="359"/>
      <c r="P115" s="359"/>
      <c r="Q115" s="359"/>
      <c r="R115" s="359"/>
      <c r="S115" s="360"/>
      <c r="T115" s="61"/>
      <c r="U115" s="2"/>
      <c r="V115" s="764"/>
      <c r="W115" s="351"/>
      <c r="X115" s="351"/>
      <c r="Y115" s="351"/>
      <c r="Z115" s="351"/>
      <c r="AA115" s="355"/>
      <c r="AB115" s="355"/>
      <c r="AC115" s="351"/>
      <c r="AD115" s="355"/>
      <c r="AE115" s="355"/>
      <c r="AF115" s="351"/>
      <c r="AG115" s="355"/>
      <c r="AH115" s="355"/>
      <c r="AI115" s="483"/>
      <c r="AJ115" s="21"/>
      <c r="AK115" s="474"/>
      <c r="AL115" s="474"/>
      <c r="AM115" s="474"/>
      <c r="AN115" s="474"/>
      <c r="AO115" s="474"/>
      <c r="AP115" s="474"/>
      <c r="AQ115" s="474"/>
      <c r="AR115" s="474"/>
      <c r="AS115" s="474"/>
      <c r="AT115" s="474"/>
      <c r="AU115" s="476"/>
      <c r="AV115" s="476"/>
      <c r="AW115" s="476"/>
      <c r="AX115" s="476"/>
      <c r="AY115" s="476"/>
      <c r="AZ115" s="476"/>
      <c r="BA115" s="476"/>
      <c r="BB115" s="476"/>
      <c r="BC115" s="476"/>
      <c r="BD115" s="476"/>
      <c r="BE115" s="476"/>
      <c r="BF115" s="476"/>
      <c r="BG115" s="476"/>
      <c r="BH115" s="476"/>
      <c r="BI115" s="476"/>
      <c r="BJ115" s="476"/>
      <c r="BK115" s="476"/>
      <c r="BL115" s="476"/>
      <c r="BM115" s="476"/>
      <c r="BN115" s="476"/>
      <c r="BO115" s="476"/>
      <c r="BP115" s="476"/>
      <c r="BQ115" s="476"/>
      <c r="BR115" s="476"/>
      <c r="BS115" s="476"/>
      <c r="BT115" s="476"/>
      <c r="BU115" s="476"/>
      <c r="BV115" s="476"/>
      <c r="BW115" s="474"/>
      <c r="BX115" s="474"/>
      <c r="BY115" s="474"/>
      <c r="BZ115" s="474"/>
      <c r="CA115" s="474"/>
      <c r="CB115" s="474"/>
      <c r="CC115" s="474"/>
      <c r="CD115" s="474"/>
      <c r="CE115" s="474"/>
      <c r="CF115" s="474"/>
      <c r="CG115" s="474"/>
      <c r="CH115" s="474"/>
      <c r="CI115" s="474"/>
      <c r="CJ115" s="474"/>
      <c r="CK115" s="474"/>
      <c r="CL115" s="474"/>
      <c r="CM115" s="474"/>
      <c r="CN115" s="474"/>
      <c r="CO115" s="474"/>
      <c r="CP115" s="474"/>
      <c r="CQ115" s="474"/>
      <c r="CR115" s="474"/>
      <c r="CS115" s="474"/>
      <c r="CT115" s="474"/>
      <c r="CU115" s="474"/>
      <c r="CV115" s="474"/>
      <c r="CW115" s="474"/>
      <c r="CX115" s="474"/>
      <c r="CY115" s="474"/>
      <c r="CZ115" s="474"/>
      <c r="DA115" s="474"/>
      <c r="DB115" s="474"/>
      <c r="DC115" s="474"/>
      <c r="DD115" s="474"/>
      <c r="DE115" s="474"/>
      <c r="DF115" s="474"/>
      <c r="DG115" s="474"/>
      <c r="DH115" s="474"/>
      <c r="DI115" s="474"/>
      <c r="DJ115" s="474"/>
      <c r="DK115" s="474"/>
      <c r="DL115" s="474"/>
      <c r="DM115" s="474"/>
      <c r="DN115" s="474"/>
      <c r="DO115" s="474"/>
      <c r="DP115" s="474"/>
      <c r="DQ115" s="474"/>
      <c r="DR115" s="474"/>
      <c r="DS115" s="474"/>
      <c r="DT115" s="474"/>
      <c r="DU115" s="474"/>
      <c r="DV115" s="474"/>
      <c r="DW115" s="474"/>
      <c r="DX115" s="474"/>
      <c r="DY115" s="474"/>
      <c r="DZ115" s="474"/>
      <c r="EA115" s="474"/>
      <c r="EB115" s="474"/>
      <c r="EC115" s="4"/>
    </row>
    <row r="116" spans="2:149" ht="9.75" customHeight="1" thickBot="1" x14ac:dyDescent="0.2">
      <c r="B116" s="228"/>
      <c r="C116" s="229"/>
      <c r="D116" s="229"/>
      <c r="E116" s="229"/>
      <c r="F116" s="361"/>
      <c r="G116" s="361"/>
      <c r="H116" s="361"/>
      <c r="I116" s="361"/>
      <c r="J116" s="361"/>
      <c r="K116" s="361"/>
      <c r="L116" s="361"/>
      <c r="M116" s="361"/>
      <c r="N116" s="361"/>
      <c r="O116" s="361"/>
      <c r="P116" s="361"/>
      <c r="Q116" s="361"/>
      <c r="R116" s="361"/>
      <c r="S116" s="362"/>
      <c r="T116" s="61"/>
      <c r="U116" s="2"/>
      <c r="V116" s="765"/>
      <c r="W116" s="479"/>
      <c r="X116" s="479"/>
      <c r="Y116" s="479"/>
      <c r="Z116" s="479"/>
      <c r="AA116" s="481"/>
      <c r="AB116" s="481"/>
      <c r="AC116" s="479"/>
      <c r="AD116" s="481"/>
      <c r="AE116" s="481"/>
      <c r="AF116" s="479"/>
      <c r="AG116" s="481"/>
      <c r="AH116" s="481"/>
      <c r="AI116" s="484"/>
      <c r="AJ116" s="21"/>
      <c r="AK116" s="475"/>
      <c r="AL116" s="475"/>
      <c r="AM116" s="475"/>
      <c r="AN116" s="475"/>
      <c r="AO116" s="475"/>
      <c r="AP116" s="475"/>
      <c r="AQ116" s="475"/>
      <c r="AR116" s="475"/>
      <c r="AS116" s="475"/>
      <c r="AT116" s="475"/>
      <c r="AU116" s="477"/>
      <c r="AV116" s="477"/>
      <c r="AW116" s="477"/>
      <c r="AX116" s="477"/>
      <c r="AY116" s="477"/>
      <c r="AZ116" s="477"/>
      <c r="BA116" s="477"/>
      <c r="BB116" s="477"/>
      <c r="BC116" s="477"/>
      <c r="BD116" s="477"/>
      <c r="BE116" s="477"/>
      <c r="BF116" s="477"/>
      <c r="BG116" s="477"/>
      <c r="BH116" s="477"/>
      <c r="BI116" s="477"/>
      <c r="BJ116" s="477"/>
      <c r="BK116" s="477"/>
      <c r="BL116" s="477"/>
      <c r="BM116" s="477"/>
      <c r="BN116" s="477"/>
      <c r="BO116" s="477"/>
      <c r="BP116" s="477"/>
      <c r="BQ116" s="477"/>
      <c r="BR116" s="477"/>
      <c r="BS116" s="477"/>
      <c r="BT116" s="477"/>
      <c r="BU116" s="477"/>
      <c r="BV116" s="477"/>
      <c r="BW116" s="475"/>
      <c r="BX116" s="475"/>
      <c r="BY116" s="475"/>
      <c r="BZ116" s="475"/>
      <c r="CA116" s="475"/>
      <c r="CB116" s="475"/>
      <c r="CC116" s="475"/>
      <c r="CD116" s="475"/>
      <c r="CE116" s="475"/>
      <c r="CF116" s="475"/>
      <c r="CG116" s="475"/>
      <c r="CH116" s="475"/>
      <c r="CI116" s="475"/>
      <c r="CJ116" s="475"/>
      <c r="CK116" s="475"/>
      <c r="CL116" s="475"/>
      <c r="CM116" s="475"/>
      <c r="CN116" s="475"/>
      <c r="CO116" s="475"/>
      <c r="CP116" s="475"/>
      <c r="CQ116" s="475"/>
      <c r="CR116" s="475"/>
      <c r="CS116" s="475"/>
      <c r="CT116" s="475"/>
      <c r="CU116" s="475"/>
      <c r="CV116" s="475"/>
      <c r="CW116" s="475"/>
      <c r="CX116" s="475"/>
      <c r="CY116" s="475"/>
      <c r="CZ116" s="475"/>
      <c r="DA116" s="475"/>
      <c r="DB116" s="475"/>
      <c r="DC116" s="475"/>
      <c r="DD116" s="475"/>
      <c r="DE116" s="475"/>
      <c r="DF116" s="475"/>
      <c r="DG116" s="475"/>
      <c r="DH116" s="475"/>
      <c r="DI116" s="475"/>
      <c r="DJ116" s="475"/>
      <c r="DK116" s="475"/>
      <c r="DL116" s="475"/>
      <c r="DM116" s="475"/>
      <c r="DN116" s="475"/>
      <c r="DO116" s="475"/>
      <c r="DP116" s="475"/>
      <c r="DQ116" s="475"/>
      <c r="DR116" s="475"/>
      <c r="DS116" s="475"/>
      <c r="DT116" s="475"/>
      <c r="DU116" s="475"/>
      <c r="DV116" s="475"/>
      <c r="DW116" s="475"/>
      <c r="DX116" s="475"/>
      <c r="DY116" s="475"/>
      <c r="DZ116" s="475"/>
      <c r="EA116" s="475"/>
      <c r="EB116" s="475"/>
    </row>
    <row r="117" spans="2:149" ht="9.75" customHeight="1" x14ac:dyDescent="0.15">
      <c r="B117" s="228"/>
      <c r="C117" s="229"/>
      <c r="D117" s="229"/>
      <c r="E117" s="229"/>
      <c r="F117" s="361"/>
      <c r="G117" s="361"/>
      <c r="H117" s="361"/>
      <c r="I117" s="361"/>
      <c r="J117" s="361"/>
      <c r="K117" s="361"/>
      <c r="L117" s="361"/>
      <c r="M117" s="361"/>
      <c r="N117" s="361"/>
      <c r="O117" s="361"/>
      <c r="P117" s="361"/>
      <c r="Q117" s="361"/>
      <c r="R117" s="361"/>
      <c r="S117" s="362"/>
      <c r="T117" s="61"/>
      <c r="U117" s="2"/>
      <c r="V117" s="363" t="s">
        <v>15</v>
      </c>
      <c r="W117" s="363"/>
      <c r="X117" s="363"/>
      <c r="Y117" s="363"/>
      <c r="Z117" s="363"/>
      <c r="AA117" s="363"/>
      <c r="AB117" s="363"/>
      <c r="AC117" s="363"/>
      <c r="AD117" s="363"/>
      <c r="AE117" s="363"/>
      <c r="AF117" s="363"/>
      <c r="AG117" s="363"/>
      <c r="AH117" s="363"/>
      <c r="AI117" s="363"/>
      <c r="AJ117" s="2"/>
      <c r="AK117" s="874" t="s">
        <v>39</v>
      </c>
      <c r="AL117" s="875"/>
      <c r="AM117" s="875"/>
      <c r="AN117" s="875"/>
      <c r="AO117" s="875"/>
      <c r="AP117" s="875"/>
      <c r="AQ117" s="875"/>
      <c r="AR117" s="875"/>
      <c r="AS117" s="875"/>
      <c r="AT117" s="875"/>
      <c r="AU117" s="875"/>
      <c r="AV117" s="875"/>
      <c r="AW117" s="875"/>
      <c r="AX117" s="875"/>
      <c r="AY117" s="875"/>
      <c r="AZ117" s="875"/>
      <c r="BA117" s="875"/>
      <c r="BB117" s="875"/>
      <c r="BC117" s="875"/>
      <c r="BD117" s="875"/>
      <c r="BE117" s="875"/>
      <c r="BF117" s="875"/>
      <c r="BG117" s="875"/>
      <c r="BH117" s="875"/>
      <c r="BI117" s="875"/>
      <c r="BJ117" s="875"/>
      <c r="BK117" s="875"/>
      <c r="BL117" s="875"/>
      <c r="BM117" s="875"/>
      <c r="BN117" s="875"/>
      <c r="BO117" s="875"/>
      <c r="BP117" s="875"/>
      <c r="BQ117" s="875"/>
      <c r="BR117" s="875"/>
      <c r="BS117" s="875"/>
      <c r="BT117" s="875"/>
      <c r="BU117" s="875"/>
      <c r="BV117" s="875"/>
      <c r="BW117" s="875"/>
      <c r="BX117" s="875"/>
      <c r="BY117" s="875"/>
      <c r="BZ117" s="875"/>
      <c r="CA117" s="875"/>
      <c r="CB117" s="875"/>
      <c r="CC117" s="875"/>
      <c r="CD117" s="875"/>
      <c r="CE117" s="875"/>
      <c r="CF117" s="875"/>
      <c r="CG117" s="875"/>
      <c r="CH117" s="875"/>
      <c r="CI117" s="875"/>
      <c r="CJ117" s="875"/>
      <c r="CK117" s="875"/>
      <c r="CL117" s="875"/>
      <c r="CM117" s="875"/>
      <c r="CN117" s="875"/>
      <c r="CO117" s="875"/>
      <c r="CP117" s="875"/>
      <c r="CQ117" s="875"/>
      <c r="CR117" s="875"/>
      <c r="CS117" s="875"/>
      <c r="CT117" s="875"/>
      <c r="CU117" s="875"/>
      <c r="CV117" s="875"/>
      <c r="CW117" s="875"/>
      <c r="CX117" s="875"/>
      <c r="CY117" s="875"/>
      <c r="CZ117" s="875"/>
      <c r="DA117" s="875"/>
      <c r="DB117" s="875"/>
      <c r="DC117" s="875"/>
      <c r="DD117" s="875"/>
      <c r="DE117" s="875"/>
      <c r="DF117" s="875"/>
      <c r="DG117" s="875"/>
      <c r="DH117" s="875"/>
      <c r="DI117" s="875"/>
      <c r="DJ117" s="875"/>
      <c r="DK117" s="875"/>
      <c r="DL117" s="875"/>
      <c r="DM117" s="875"/>
      <c r="DN117" s="875"/>
      <c r="DO117" s="875"/>
      <c r="DP117" s="875"/>
      <c r="DQ117" s="875"/>
      <c r="DR117" s="875"/>
      <c r="DS117" s="875"/>
      <c r="DT117" s="875"/>
      <c r="DU117" s="875"/>
      <c r="DV117" s="875"/>
      <c r="DW117" s="875"/>
      <c r="DX117" s="875"/>
      <c r="DY117" s="875"/>
      <c r="DZ117" s="875"/>
      <c r="EA117" s="875"/>
      <c r="EB117" s="876"/>
    </row>
    <row r="118" spans="2:149" ht="9.75" customHeight="1" thickBot="1" x14ac:dyDescent="0.2">
      <c r="B118" s="228"/>
      <c r="C118" s="229"/>
      <c r="D118" s="229"/>
      <c r="E118" s="229"/>
      <c r="F118" s="361"/>
      <c r="G118" s="361"/>
      <c r="H118" s="361"/>
      <c r="I118" s="361"/>
      <c r="J118" s="361"/>
      <c r="K118" s="361"/>
      <c r="L118" s="361"/>
      <c r="M118" s="361"/>
      <c r="N118" s="361"/>
      <c r="O118" s="361"/>
      <c r="P118" s="361"/>
      <c r="Q118" s="361"/>
      <c r="R118" s="361"/>
      <c r="S118" s="362"/>
      <c r="T118" s="61"/>
      <c r="U118" s="2"/>
      <c r="V118" s="363"/>
      <c r="W118" s="363"/>
      <c r="X118" s="363"/>
      <c r="Y118" s="363"/>
      <c r="Z118" s="363"/>
      <c r="AA118" s="363"/>
      <c r="AB118" s="363"/>
      <c r="AC118" s="363"/>
      <c r="AD118" s="363"/>
      <c r="AE118" s="363"/>
      <c r="AF118" s="363"/>
      <c r="AG118" s="363"/>
      <c r="AH118" s="363"/>
      <c r="AI118" s="363"/>
      <c r="AJ118" s="2"/>
      <c r="AK118" s="29"/>
      <c r="AL118" s="21"/>
      <c r="AM118" s="486" t="s">
        <v>41</v>
      </c>
      <c r="AN118" s="486"/>
      <c r="AO118" s="486"/>
      <c r="AP118" s="486"/>
      <c r="AQ118" s="486"/>
      <c r="AR118" s="486"/>
      <c r="AS118" s="486"/>
      <c r="AT118" s="486"/>
      <c r="AU118" s="486"/>
      <c r="AV118" s="486"/>
      <c r="AW118" s="486"/>
      <c r="AX118" s="486"/>
      <c r="AY118" s="25"/>
      <c r="AZ118" s="25"/>
      <c r="BA118" s="25"/>
      <c r="BB118" s="25"/>
      <c r="BC118" s="25"/>
      <c r="BD118" s="25"/>
      <c r="BE118" s="25"/>
      <c r="BF118" s="25"/>
      <c r="BG118" s="486" t="s">
        <v>42</v>
      </c>
      <c r="BH118" s="486"/>
      <c r="BI118" s="486"/>
      <c r="BJ118" s="486"/>
      <c r="BK118" s="486"/>
      <c r="BL118" s="486"/>
      <c r="BM118" s="486"/>
      <c r="BN118" s="486"/>
      <c r="BO118" s="486"/>
      <c r="BP118" s="486"/>
      <c r="BQ118" s="486"/>
      <c r="BR118" s="486"/>
      <c r="BS118" s="25"/>
      <c r="BT118" s="25"/>
      <c r="BU118" s="25"/>
      <c r="BV118" s="25"/>
      <c r="BW118" s="25"/>
      <c r="BX118" s="25"/>
      <c r="BY118" s="25"/>
      <c r="BZ118" s="25"/>
      <c r="CA118" s="486" t="s">
        <v>43</v>
      </c>
      <c r="CB118" s="486"/>
      <c r="CC118" s="486"/>
      <c r="CD118" s="486"/>
      <c r="CE118" s="486"/>
      <c r="CF118" s="486"/>
      <c r="CG118" s="486"/>
      <c r="CH118" s="486"/>
      <c r="CI118" s="486"/>
      <c r="CJ118" s="486"/>
      <c r="CK118" s="486"/>
      <c r="CL118" s="486"/>
      <c r="CM118" s="486"/>
      <c r="CN118" s="486"/>
      <c r="CO118" s="486"/>
      <c r="CP118" s="486"/>
      <c r="CQ118" s="25"/>
      <c r="CR118" s="25"/>
      <c r="CS118" s="25"/>
      <c r="CT118" s="25"/>
      <c r="CU118" s="25"/>
      <c r="CV118" s="25"/>
      <c r="CW118" s="25"/>
      <c r="CX118" s="25"/>
      <c r="CY118" s="486" t="s">
        <v>44</v>
      </c>
      <c r="CZ118" s="486"/>
      <c r="DA118" s="486"/>
      <c r="DB118" s="486"/>
      <c r="DC118" s="486"/>
      <c r="DD118" s="486"/>
      <c r="DE118" s="486"/>
      <c r="DF118" s="486"/>
      <c r="DG118" s="486"/>
      <c r="DH118" s="486"/>
      <c r="DI118" s="486"/>
      <c r="DJ118" s="486"/>
      <c r="DK118" s="486"/>
      <c r="DL118" s="486"/>
      <c r="DM118" s="486"/>
      <c r="DN118" s="486"/>
      <c r="DO118" s="486"/>
      <c r="DP118" s="486"/>
      <c r="DQ118" s="486"/>
      <c r="DR118" s="486"/>
      <c r="DS118" s="486"/>
      <c r="DT118" s="486"/>
      <c r="DU118" s="486"/>
      <c r="DV118" s="486"/>
      <c r="DW118" s="486"/>
      <c r="DX118" s="486"/>
      <c r="DY118" s="486"/>
      <c r="DZ118" s="486"/>
      <c r="EA118" s="21"/>
      <c r="EB118" s="30"/>
      <c r="EF118" s="4"/>
    </row>
    <row r="119" spans="2:149" ht="9.75" customHeight="1" x14ac:dyDescent="0.15">
      <c r="B119" s="228" t="s">
        <v>5</v>
      </c>
      <c r="C119" s="229"/>
      <c r="D119" s="229"/>
      <c r="E119" s="229"/>
      <c r="F119" s="317" t="str">
        <f t="shared" ref="F119:M119" si="15">IF(F72="","",F72)</f>
        <v/>
      </c>
      <c r="G119" s="465" t="str">
        <f t="shared" si="15"/>
        <v/>
      </c>
      <c r="H119" s="318" t="str">
        <f t="shared" si="15"/>
        <v/>
      </c>
      <c r="I119" s="465" t="str">
        <f t="shared" si="15"/>
        <v/>
      </c>
      <c r="J119" s="319" t="str">
        <f t="shared" si="15"/>
        <v/>
      </c>
      <c r="K119" s="463" t="str">
        <f t="shared" si="15"/>
        <v/>
      </c>
      <c r="L119" s="465" t="str">
        <f t="shared" si="15"/>
        <v/>
      </c>
      <c r="M119" s="866" t="str">
        <f t="shared" si="15"/>
        <v/>
      </c>
      <c r="N119" s="489" t="str">
        <f>N72</f>
        <v>（8ケタ）</v>
      </c>
      <c r="O119" s="489"/>
      <c r="P119" s="489"/>
      <c r="Q119" s="489"/>
      <c r="R119" s="489"/>
      <c r="S119" s="490"/>
      <c r="T119" s="27"/>
      <c r="U119" s="2"/>
      <c r="V119" s="1003" t="s">
        <v>16</v>
      </c>
      <c r="W119" s="1004"/>
      <c r="X119" s="1004"/>
      <c r="Y119" s="877" t="str">
        <f t="shared" ref="Y119:AD119" si="16">IF(Y72="","",Y72)</f>
        <v/>
      </c>
      <c r="Z119" s="462" t="str">
        <f t="shared" si="16"/>
        <v/>
      </c>
      <c r="AA119" s="462" t="str">
        <f t="shared" si="16"/>
        <v/>
      </c>
      <c r="AB119" s="462" t="str">
        <f t="shared" si="16"/>
        <v/>
      </c>
      <c r="AC119" s="464" t="str">
        <f t="shared" si="16"/>
        <v/>
      </c>
      <c r="AD119" s="872" t="str">
        <f t="shared" si="16"/>
        <v/>
      </c>
      <c r="AE119" s="487" t="str">
        <f>AE72</f>
        <v>　(6ケタ)</v>
      </c>
      <c r="AF119" s="487"/>
      <c r="AG119" s="487"/>
      <c r="AH119" s="487"/>
      <c r="AI119" s="488"/>
      <c r="AJ119" s="2"/>
      <c r="AK119" s="29"/>
      <c r="AL119" s="14"/>
      <c r="AM119" s="438"/>
      <c r="AN119" s="438"/>
      <c r="AO119" s="438"/>
      <c r="AP119" s="457"/>
      <c r="AQ119" s="437"/>
      <c r="AR119" s="438"/>
      <c r="AS119" s="438"/>
      <c r="AT119" s="439"/>
      <c r="AU119" s="440"/>
      <c r="AV119" s="438"/>
      <c r="AW119" s="438"/>
      <c r="AX119" s="438"/>
      <c r="AY119" s="14"/>
      <c r="AZ119" s="14"/>
      <c r="BA119" s="14"/>
      <c r="BB119" s="14"/>
      <c r="BC119" s="14"/>
      <c r="BD119" s="14"/>
      <c r="BE119" s="21"/>
      <c r="BF119" s="21"/>
      <c r="BG119" s="438">
        <v>0</v>
      </c>
      <c r="BH119" s="438"/>
      <c r="BI119" s="438"/>
      <c r="BJ119" s="439"/>
      <c r="BK119" s="440">
        <v>2</v>
      </c>
      <c r="BL119" s="438"/>
      <c r="BM119" s="438"/>
      <c r="BN119" s="457"/>
      <c r="BO119" s="437">
        <f>IF(AI58&gt;=0,0,1)</f>
        <v>0</v>
      </c>
      <c r="BP119" s="438"/>
      <c r="BQ119" s="438"/>
      <c r="BR119" s="438"/>
      <c r="BS119" s="21"/>
      <c r="BT119" s="21"/>
      <c r="BU119" s="21"/>
      <c r="BV119" s="21"/>
      <c r="BW119" s="21"/>
      <c r="BX119" s="21"/>
      <c r="BY119" s="21"/>
      <c r="BZ119" s="21"/>
      <c r="CA119" s="438">
        <f>BK119</f>
        <v>2</v>
      </c>
      <c r="CB119" s="438"/>
      <c r="CC119" s="438"/>
      <c r="CD119" s="457"/>
      <c r="CE119" s="437">
        <f>BO119</f>
        <v>0</v>
      </c>
      <c r="CF119" s="438"/>
      <c r="CG119" s="438"/>
      <c r="CH119" s="457"/>
      <c r="CI119" s="437" t="str">
        <f>IF(AE58="","4",IF(AE58=AF58*0.1,"4",IF(AE58&lt;=AF58*0.1-10,"5","")))</f>
        <v>4</v>
      </c>
      <c r="CJ119" s="438"/>
      <c r="CK119" s="438"/>
      <c r="CL119" s="439"/>
      <c r="CM119" s="440">
        <v>1</v>
      </c>
      <c r="CN119" s="438"/>
      <c r="CO119" s="438"/>
      <c r="CP119" s="438"/>
      <c r="CQ119" s="14"/>
      <c r="CR119" s="14"/>
      <c r="CS119" s="14"/>
      <c r="CT119" s="14"/>
      <c r="CU119" s="14"/>
      <c r="CV119" s="14"/>
      <c r="CW119" s="14"/>
      <c r="CX119" s="14"/>
      <c r="CY119" s="438"/>
      <c r="CZ119" s="438"/>
      <c r="DA119" s="438"/>
      <c r="DB119" s="457"/>
      <c r="DC119" s="437"/>
      <c r="DD119" s="438"/>
      <c r="DE119" s="438"/>
      <c r="DF119" s="439"/>
      <c r="DG119" s="437"/>
      <c r="DH119" s="438"/>
      <c r="DI119" s="438"/>
      <c r="DJ119" s="439"/>
      <c r="DK119" s="437"/>
      <c r="DL119" s="438"/>
      <c r="DM119" s="438"/>
      <c r="DN119" s="439"/>
      <c r="DO119" s="440"/>
      <c r="DP119" s="438"/>
      <c r="DQ119" s="438"/>
      <c r="DR119" s="439"/>
      <c r="DS119" s="440"/>
      <c r="DT119" s="438"/>
      <c r="DU119" s="438"/>
      <c r="DV119" s="457"/>
      <c r="DW119" s="437"/>
      <c r="DX119" s="438"/>
      <c r="DY119" s="438"/>
      <c r="DZ119" s="438"/>
      <c r="EA119" s="21"/>
      <c r="EB119" s="30"/>
    </row>
    <row r="120" spans="2:149" ht="9.75" customHeight="1" x14ac:dyDescent="0.15">
      <c r="B120" s="228"/>
      <c r="C120" s="229"/>
      <c r="D120" s="229"/>
      <c r="E120" s="229"/>
      <c r="F120" s="317"/>
      <c r="G120" s="465"/>
      <c r="H120" s="318"/>
      <c r="I120" s="465"/>
      <c r="J120" s="319"/>
      <c r="K120" s="463"/>
      <c r="L120" s="465"/>
      <c r="M120" s="866"/>
      <c r="N120" s="489"/>
      <c r="O120" s="489"/>
      <c r="P120" s="489"/>
      <c r="Q120" s="489"/>
      <c r="R120" s="489"/>
      <c r="S120" s="490"/>
      <c r="T120" s="27"/>
      <c r="U120" s="2"/>
      <c r="V120" s="905"/>
      <c r="W120" s="880"/>
      <c r="X120" s="880"/>
      <c r="Y120" s="878"/>
      <c r="Z120" s="463"/>
      <c r="AA120" s="463"/>
      <c r="AB120" s="463"/>
      <c r="AC120" s="465"/>
      <c r="AD120" s="320"/>
      <c r="AE120" s="489"/>
      <c r="AF120" s="489"/>
      <c r="AG120" s="489"/>
      <c r="AH120" s="489"/>
      <c r="AI120" s="490"/>
      <c r="AJ120" s="2"/>
      <c r="AK120" s="29"/>
      <c r="AL120" s="14"/>
      <c r="AM120" s="438"/>
      <c r="AN120" s="438"/>
      <c r="AO120" s="438"/>
      <c r="AP120" s="457"/>
      <c r="AQ120" s="437"/>
      <c r="AR120" s="438"/>
      <c r="AS120" s="438"/>
      <c r="AT120" s="439"/>
      <c r="AU120" s="440"/>
      <c r="AV120" s="438"/>
      <c r="AW120" s="438"/>
      <c r="AX120" s="438"/>
      <c r="AY120" s="14"/>
      <c r="AZ120" s="14"/>
      <c r="BA120" s="14"/>
      <c r="BB120" s="14"/>
      <c r="BC120" s="14"/>
      <c r="BD120" s="14"/>
      <c r="BE120" s="14"/>
      <c r="BF120" s="14"/>
      <c r="BG120" s="438"/>
      <c r="BH120" s="438"/>
      <c r="BI120" s="438"/>
      <c r="BJ120" s="439"/>
      <c r="BK120" s="440"/>
      <c r="BL120" s="438"/>
      <c r="BM120" s="438"/>
      <c r="BN120" s="457"/>
      <c r="BO120" s="437"/>
      <c r="BP120" s="438"/>
      <c r="BQ120" s="438"/>
      <c r="BR120" s="438"/>
      <c r="BS120" s="14"/>
      <c r="BT120" s="14"/>
      <c r="BU120" s="14"/>
      <c r="BV120" s="14"/>
      <c r="BW120" s="21"/>
      <c r="BX120" s="21"/>
      <c r="BY120" s="21"/>
      <c r="BZ120" s="21"/>
      <c r="CA120" s="438"/>
      <c r="CB120" s="438"/>
      <c r="CC120" s="438"/>
      <c r="CD120" s="457"/>
      <c r="CE120" s="437"/>
      <c r="CF120" s="438"/>
      <c r="CG120" s="438"/>
      <c r="CH120" s="457"/>
      <c r="CI120" s="437"/>
      <c r="CJ120" s="438"/>
      <c r="CK120" s="438"/>
      <c r="CL120" s="439"/>
      <c r="CM120" s="440"/>
      <c r="CN120" s="438"/>
      <c r="CO120" s="438"/>
      <c r="CP120" s="438"/>
      <c r="CQ120" s="14"/>
      <c r="CR120" s="14"/>
      <c r="CS120" s="14"/>
      <c r="CT120" s="14"/>
      <c r="CU120" s="14"/>
      <c r="CV120" s="14"/>
      <c r="CW120" s="14"/>
      <c r="CX120" s="14"/>
      <c r="CY120" s="438"/>
      <c r="CZ120" s="438"/>
      <c r="DA120" s="438"/>
      <c r="DB120" s="457"/>
      <c r="DC120" s="437"/>
      <c r="DD120" s="438"/>
      <c r="DE120" s="438"/>
      <c r="DF120" s="439"/>
      <c r="DG120" s="437"/>
      <c r="DH120" s="438"/>
      <c r="DI120" s="438"/>
      <c r="DJ120" s="439"/>
      <c r="DK120" s="437"/>
      <c r="DL120" s="438"/>
      <c r="DM120" s="438"/>
      <c r="DN120" s="439"/>
      <c r="DO120" s="440"/>
      <c r="DP120" s="438"/>
      <c r="DQ120" s="438"/>
      <c r="DR120" s="439"/>
      <c r="DS120" s="440"/>
      <c r="DT120" s="438"/>
      <c r="DU120" s="438"/>
      <c r="DV120" s="457"/>
      <c r="DW120" s="437"/>
      <c r="DX120" s="438"/>
      <c r="DY120" s="438"/>
      <c r="DZ120" s="438"/>
      <c r="EA120" s="21"/>
      <c r="EB120" s="30"/>
      <c r="EF120" s="4"/>
    </row>
    <row r="121" spans="2:149" ht="9.75" customHeight="1" x14ac:dyDescent="0.15">
      <c r="B121" s="775" t="s">
        <v>65</v>
      </c>
      <c r="C121" s="757"/>
      <c r="D121" s="757"/>
      <c r="E121" s="757"/>
      <c r="F121" s="326" t="str">
        <f>IF(F74="","",F74)</f>
        <v>〒</v>
      </c>
      <c r="G121" s="779" t="str">
        <f>G74</f>
        <v/>
      </c>
      <c r="H121" s="779"/>
      <c r="I121" s="779"/>
      <c r="J121" s="779"/>
      <c r="K121" s="779"/>
      <c r="L121" s="779"/>
      <c r="M121" s="779"/>
      <c r="N121" s="779"/>
      <c r="O121" s="779"/>
      <c r="P121" s="779"/>
      <c r="Q121" s="779"/>
      <c r="R121" s="779"/>
      <c r="S121" s="780"/>
      <c r="T121" s="59"/>
      <c r="U121" s="2"/>
      <c r="V121" s="867" t="s">
        <v>17</v>
      </c>
      <c r="W121" s="461"/>
      <c r="X121" s="461"/>
      <c r="Y121" s="461"/>
      <c r="Z121" s="461"/>
      <c r="AA121" s="461"/>
      <c r="AB121" s="461"/>
      <c r="AC121" s="461"/>
      <c r="AD121" s="284" t="str">
        <f>IF(AD74="","",AD74)</f>
        <v/>
      </c>
      <c r="AE121" s="284"/>
      <c r="AF121" s="285" t="str">
        <f>IF(AF74="","",AF74)</f>
        <v/>
      </c>
      <c r="AG121" s="284"/>
      <c r="AH121" s="285" t="str">
        <f>IF(AH74="","",AH74)</f>
        <v/>
      </c>
      <c r="AI121" s="467"/>
      <c r="AJ121" s="2"/>
      <c r="AK121" s="29"/>
      <c r="AL121" s="14"/>
      <c r="AM121" s="21"/>
      <c r="AN121" s="32"/>
      <c r="AO121" s="32"/>
      <c r="AP121" s="32"/>
      <c r="AQ121" s="32"/>
      <c r="AR121" s="32"/>
      <c r="AS121" s="32"/>
      <c r="AT121" s="32"/>
      <c r="AU121" s="32"/>
      <c r="AV121" s="32"/>
      <c r="AW121" s="32"/>
      <c r="AX121" s="32"/>
      <c r="AY121" s="32"/>
      <c r="AZ121" s="32"/>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c r="DM121" s="32"/>
      <c r="DN121" s="32"/>
      <c r="DO121" s="32"/>
      <c r="DP121" s="32"/>
      <c r="DQ121" s="32"/>
      <c r="DR121" s="32"/>
      <c r="DS121" s="32"/>
      <c r="DT121" s="32"/>
      <c r="DU121" s="32"/>
      <c r="DV121" s="32"/>
      <c r="DW121" s="32"/>
      <c r="DX121" s="32"/>
      <c r="DY121" s="32"/>
      <c r="DZ121" s="32"/>
      <c r="EA121" s="32"/>
      <c r="EB121" s="33"/>
    </row>
    <row r="122" spans="2:149" ht="9.75" customHeight="1" x14ac:dyDescent="0.15">
      <c r="B122" s="744"/>
      <c r="C122" s="745"/>
      <c r="D122" s="745"/>
      <c r="E122" s="745"/>
      <c r="F122" s="776"/>
      <c r="G122" s="779"/>
      <c r="H122" s="779"/>
      <c r="I122" s="779"/>
      <c r="J122" s="779"/>
      <c r="K122" s="779"/>
      <c r="L122" s="779"/>
      <c r="M122" s="779"/>
      <c r="N122" s="779"/>
      <c r="O122" s="779"/>
      <c r="P122" s="779"/>
      <c r="Q122" s="779"/>
      <c r="R122" s="779"/>
      <c r="S122" s="780"/>
      <c r="T122" s="59"/>
      <c r="U122" s="2"/>
      <c r="V122" s="867"/>
      <c r="W122" s="461"/>
      <c r="X122" s="461"/>
      <c r="Y122" s="461"/>
      <c r="Z122" s="461"/>
      <c r="AA122" s="461"/>
      <c r="AB122" s="461"/>
      <c r="AC122" s="461"/>
      <c r="AD122" s="240"/>
      <c r="AE122" s="240"/>
      <c r="AF122" s="242"/>
      <c r="AG122" s="240"/>
      <c r="AH122" s="242"/>
      <c r="AI122" s="468"/>
      <c r="AJ122" s="2"/>
      <c r="AK122" s="36"/>
      <c r="AL122" s="34"/>
      <c r="AM122" s="35"/>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30"/>
    </row>
    <row r="123" spans="2:149" ht="9.75" customHeight="1" x14ac:dyDescent="0.15">
      <c r="B123" s="744"/>
      <c r="C123" s="745"/>
      <c r="D123" s="745"/>
      <c r="E123" s="745"/>
      <c r="F123" s="779" t="str">
        <f>IF(F76="","",F76)</f>
        <v/>
      </c>
      <c r="G123" s="779"/>
      <c r="H123" s="779"/>
      <c r="I123" s="779"/>
      <c r="J123" s="779"/>
      <c r="K123" s="779"/>
      <c r="L123" s="779"/>
      <c r="M123" s="779"/>
      <c r="N123" s="779"/>
      <c r="O123" s="779"/>
      <c r="P123" s="779"/>
      <c r="Q123" s="779"/>
      <c r="R123" s="779"/>
      <c r="S123" s="780"/>
      <c r="T123" s="59"/>
      <c r="U123" s="2"/>
      <c r="V123" s="867"/>
      <c r="W123" s="461"/>
      <c r="X123" s="461"/>
      <c r="Y123" s="461"/>
      <c r="Z123" s="461"/>
      <c r="AA123" s="461"/>
      <c r="AB123" s="461"/>
      <c r="AC123" s="461"/>
      <c r="AD123" s="297"/>
      <c r="AE123" s="297"/>
      <c r="AF123" s="298"/>
      <c r="AG123" s="297"/>
      <c r="AH123" s="298"/>
      <c r="AI123" s="469"/>
      <c r="AJ123" s="2"/>
      <c r="AK123" s="29"/>
      <c r="AL123" s="21"/>
      <c r="AM123" s="461" t="s">
        <v>46</v>
      </c>
      <c r="AN123" s="461"/>
      <c r="AO123" s="461"/>
      <c r="AP123" s="461"/>
      <c r="AQ123" s="461"/>
      <c r="AR123" s="461"/>
      <c r="AS123" s="461"/>
      <c r="AT123" s="461"/>
      <c r="AU123" s="461"/>
      <c r="AV123" s="461"/>
      <c r="AW123" s="461"/>
      <c r="AX123" s="461"/>
      <c r="AY123" s="461"/>
      <c r="AZ123" s="461"/>
      <c r="BA123" s="461"/>
      <c r="BB123" s="461"/>
      <c r="BC123" s="461"/>
      <c r="BD123" s="461"/>
      <c r="BE123" s="461"/>
      <c r="BF123" s="461"/>
      <c r="BG123" s="438" t="str">
        <f>IF($AA$114="","",VLOOKUP($AA$114,入力リスト!$A$5:$C$76,2))</f>
        <v/>
      </c>
      <c r="BH123" s="438"/>
      <c r="BI123" s="438"/>
      <c r="BJ123" s="457"/>
      <c r="BK123" s="437" t="str">
        <f>IF($AA$114="","",VLOOKUP($AA$114,入力リスト!$A$5:$C$76,3))</f>
        <v/>
      </c>
      <c r="BL123" s="438"/>
      <c r="BM123" s="438"/>
      <c r="BN123" s="439"/>
      <c r="BO123" s="440" t="str">
        <f>IF($AD$114="","",IF(AND($AG$114&gt;=21,$AG$114&lt;=31),IF($AD$114=9,1,IF($AD$114=12,0,IF(LEN($AD$114)=2,1,0))),IF(LEN($AD$114)=2,1,0)))</f>
        <v/>
      </c>
      <c r="BP123" s="438"/>
      <c r="BQ123" s="438"/>
      <c r="BR123" s="457"/>
      <c r="BS123" s="437" t="str">
        <f>IF($AD$114="","",IF(AND($AG$114&gt;=21,$AG$114&lt;=31),IF($AD$114=9,0,IF($AD$114=10,1,IF($AD$114=11,2,IF($AD$114=12,1,$AD$114+1)))),RIGHT($AD$114,1)))</f>
        <v/>
      </c>
      <c r="BT123" s="438"/>
      <c r="BU123" s="438"/>
      <c r="BV123" s="439"/>
      <c r="BW123" s="440" t="str">
        <f>IF(ISTEXT($AG$114),"",2)</f>
        <v/>
      </c>
      <c r="BX123" s="438"/>
      <c r="BY123" s="438"/>
      <c r="BZ123" s="439"/>
      <c r="CA123" s="440" t="str">
        <f>IF(ISTEXT($AG$114),"",0)</f>
        <v/>
      </c>
      <c r="CB123" s="438"/>
      <c r="CC123" s="438"/>
      <c r="CD123" s="438"/>
      <c r="CE123" s="21"/>
      <c r="CF123" s="21"/>
      <c r="CG123" s="21"/>
      <c r="CH123" s="21"/>
      <c r="CI123" s="485" t="s">
        <v>45</v>
      </c>
      <c r="CJ123" s="485"/>
      <c r="CK123" s="485"/>
      <c r="CL123" s="485"/>
      <c r="CM123" s="485"/>
      <c r="CN123" s="485"/>
      <c r="CO123" s="485"/>
      <c r="CP123" s="485"/>
      <c r="CQ123" s="485"/>
      <c r="CR123" s="485"/>
      <c r="CS123" s="485"/>
      <c r="CT123" s="485"/>
      <c r="CU123" s="485"/>
      <c r="CV123" s="485"/>
      <c r="CW123" s="485"/>
      <c r="CX123" s="485"/>
      <c r="CY123" s="438" t="str">
        <f>IF(F129="","",F129)</f>
        <v/>
      </c>
      <c r="CZ123" s="438"/>
      <c r="DA123" s="438"/>
      <c r="DB123" s="457"/>
      <c r="DC123" s="437" t="str">
        <f>IF(G129="","",G129)</f>
        <v/>
      </c>
      <c r="DD123" s="438"/>
      <c r="DE123" s="438"/>
      <c r="DF123" s="439"/>
      <c r="DG123" s="440" t="str">
        <f>IF(H129="","",H129)</f>
        <v/>
      </c>
      <c r="DH123" s="438"/>
      <c r="DI123" s="438"/>
      <c r="DJ123" s="439"/>
      <c r="DK123" s="440" t="str">
        <f>IF(I129="","",I129)</f>
        <v/>
      </c>
      <c r="DL123" s="438"/>
      <c r="DM123" s="438"/>
      <c r="DN123" s="439"/>
      <c r="DO123" s="440" t="str">
        <f>IF(J129="","",J129)</f>
        <v/>
      </c>
      <c r="DP123" s="438"/>
      <c r="DQ123" s="438"/>
      <c r="DR123" s="439"/>
      <c r="DS123" s="437" t="str">
        <f>IF(K129="","",K129)</f>
        <v/>
      </c>
      <c r="DT123" s="438"/>
      <c r="DU123" s="438"/>
      <c r="DV123" s="439"/>
      <c r="DW123" s="440" t="str">
        <f>IF(L129="","",L129)</f>
        <v/>
      </c>
      <c r="DX123" s="438"/>
      <c r="DY123" s="438"/>
      <c r="DZ123" s="438"/>
      <c r="EA123" s="21"/>
      <c r="EB123" s="30"/>
    </row>
    <row r="124" spans="2:149" ht="9.75" customHeight="1" x14ac:dyDescent="0.15">
      <c r="B124" s="744"/>
      <c r="C124" s="745"/>
      <c r="D124" s="745"/>
      <c r="E124" s="745"/>
      <c r="F124" s="779"/>
      <c r="G124" s="779"/>
      <c r="H124" s="779"/>
      <c r="I124" s="779"/>
      <c r="J124" s="779"/>
      <c r="K124" s="779"/>
      <c r="L124" s="779"/>
      <c r="M124" s="779"/>
      <c r="N124" s="779"/>
      <c r="O124" s="779"/>
      <c r="P124" s="779"/>
      <c r="Q124" s="779"/>
      <c r="R124" s="779"/>
      <c r="S124" s="780"/>
      <c r="T124" s="59"/>
      <c r="U124" s="2"/>
      <c r="V124" s="867" t="s">
        <v>18</v>
      </c>
      <c r="W124" s="461"/>
      <c r="X124" s="461"/>
      <c r="Y124" s="461"/>
      <c r="Z124" s="461"/>
      <c r="AA124" s="461"/>
      <c r="AB124" s="461"/>
      <c r="AC124" s="461"/>
      <c r="AD124" s="284" t="str">
        <f>IF(AD77="","",AD77)</f>
        <v/>
      </c>
      <c r="AE124" s="284"/>
      <c r="AF124" s="285" t="str">
        <f>IF(AF77="","",AF77)</f>
        <v/>
      </c>
      <c r="AG124" s="284"/>
      <c r="AH124" s="285" t="str">
        <f>IF(AH77="","",AH77)</f>
        <v/>
      </c>
      <c r="AI124" s="467"/>
      <c r="AJ124" s="2"/>
      <c r="AK124" s="29"/>
      <c r="AL124" s="21"/>
      <c r="AM124" s="461"/>
      <c r="AN124" s="461"/>
      <c r="AO124" s="461"/>
      <c r="AP124" s="461"/>
      <c r="AQ124" s="461"/>
      <c r="AR124" s="461"/>
      <c r="AS124" s="461"/>
      <c r="AT124" s="461"/>
      <c r="AU124" s="461"/>
      <c r="AV124" s="461"/>
      <c r="AW124" s="461"/>
      <c r="AX124" s="461"/>
      <c r="AY124" s="461"/>
      <c r="AZ124" s="461"/>
      <c r="BA124" s="461"/>
      <c r="BB124" s="461"/>
      <c r="BC124" s="461"/>
      <c r="BD124" s="461"/>
      <c r="BE124" s="461"/>
      <c r="BF124" s="461"/>
      <c r="BG124" s="438"/>
      <c r="BH124" s="438"/>
      <c r="BI124" s="438"/>
      <c r="BJ124" s="457"/>
      <c r="BK124" s="437"/>
      <c r="BL124" s="438"/>
      <c r="BM124" s="438"/>
      <c r="BN124" s="439"/>
      <c r="BO124" s="440"/>
      <c r="BP124" s="438"/>
      <c r="BQ124" s="438"/>
      <c r="BR124" s="457"/>
      <c r="BS124" s="437"/>
      <c r="BT124" s="438"/>
      <c r="BU124" s="438"/>
      <c r="BV124" s="439"/>
      <c r="BW124" s="440"/>
      <c r="BX124" s="438"/>
      <c r="BY124" s="438"/>
      <c r="BZ124" s="439"/>
      <c r="CA124" s="440"/>
      <c r="CB124" s="438"/>
      <c r="CC124" s="438"/>
      <c r="CD124" s="438"/>
      <c r="CE124" s="21"/>
      <c r="CF124" s="21"/>
      <c r="CG124" s="21"/>
      <c r="CH124" s="21"/>
      <c r="CI124" s="485"/>
      <c r="CJ124" s="485"/>
      <c r="CK124" s="485"/>
      <c r="CL124" s="485"/>
      <c r="CM124" s="485"/>
      <c r="CN124" s="485"/>
      <c r="CO124" s="485"/>
      <c r="CP124" s="485"/>
      <c r="CQ124" s="485"/>
      <c r="CR124" s="485"/>
      <c r="CS124" s="485"/>
      <c r="CT124" s="485"/>
      <c r="CU124" s="485"/>
      <c r="CV124" s="485"/>
      <c r="CW124" s="485"/>
      <c r="CX124" s="485"/>
      <c r="CY124" s="438"/>
      <c r="CZ124" s="438"/>
      <c r="DA124" s="438"/>
      <c r="DB124" s="457"/>
      <c r="DC124" s="437"/>
      <c r="DD124" s="438"/>
      <c r="DE124" s="438"/>
      <c r="DF124" s="439"/>
      <c r="DG124" s="440"/>
      <c r="DH124" s="438"/>
      <c r="DI124" s="438"/>
      <c r="DJ124" s="439"/>
      <c r="DK124" s="440"/>
      <c r="DL124" s="438"/>
      <c r="DM124" s="438"/>
      <c r="DN124" s="439"/>
      <c r="DO124" s="440"/>
      <c r="DP124" s="438"/>
      <c r="DQ124" s="438"/>
      <c r="DR124" s="439"/>
      <c r="DS124" s="437"/>
      <c r="DT124" s="438"/>
      <c r="DU124" s="438"/>
      <c r="DV124" s="439"/>
      <c r="DW124" s="440"/>
      <c r="DX124" s="438"/>
      <c r="DY124" s="438"/>
      <c r="DZ124" s="438"/>
      <c r="EA124" s="21"/>
      <c r="EB124" s="30"/>
    </row>
    <row r="125" spans="2:149" ht="9.75" customHeight="1" x14ac:dyDescent="0.15">
      <c r="B125" s="744"/>
      <c r="C125" s="745"/>
      <c r="D125" s="745"/>
      <c r="E125" s="745"/>
      <c r="F125" s="779" t="str">
        <f>IF(F78="","",F78)</f>
        <v/>
      </c>
      <c r="G125" s="779"/>
      <c r="H125" s="779"/>
      <c r="I125" s="779"/>
      <c r="J125" s="779"/>
      <c r="K125" s="779"/>
      <c r="L125" s="779"/>
      <c r="M125" s="779"/>
      <c r="N125" s="779"/>
      <c r="O125" s="779"/>
      <c r="P125" s="779"/>
      <c r="Q125" s="779"/>
      <c r="R125" s="779"/>
      <c r="S125" s="780"/>
      <c r="T125" s="59"/>
      <c r="U125" s="2"/>
      <c r="V125" s="867"/>
      <c r="W125" s="461"/>
      <c r="X125" s="461"/>
      <c r="Y125" s="461"/>
      <c r="Z125" s="461"/>
      <c r="AA125" s="461"/>
      <c r="AB125" s="461"/>
      <c r="AC125" s="461"/>
      <c r="AD125" s="240"/>
      <c r="AE125" s="240"/>
      <c r="AF125" s="242"/>
      <c r="AG125" s="240"/>
      <c r="AH125" s="242"/>
      <c r="AI125" s="468"/>
      <c r="AJ125" s="2"/>
      <c r="AK125" s="29"/>
      <c r="AL125" s="14"/>
      <c r="AM125" s="14"/>
      <c r="AN125" s="14"/>
      <c r="AO125" s="14"/>
      <c r="AP125" s="14"/>
      <c r="AQ125" s="14"/>
      <c r="AR125" s="14"/>
      <c r="AS125" s="14"/>
      <c r="AT125" s="14"/>
      <c r="AU125" s="14"/>
      <c r="AV125" s="14"/>
      <c r="AW125" s="14"/>
      <c r="AX125" s="14"/>
      <c r="AY125" s="14"/>
      <c r="AZ125" s="14"/>
      <c r="BA125" s="14"/>
      <c r="BB125" s="14"/>
      <c r="BC125" s="14"/>
      <c r="BD125" s="14"/>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21"/>
      <c r="DP125" s="21"/>
      <c r="DQ125" s="21"/>
      <c r="DR125" s="21"/>
      <c r="DS125" s="21"/>
      <c r="DT125" s="21"/>
      <c r="DU125" s="21"/>
      <c r="DV125" s="21"/>
      <c r="DW125" s="21"/>
      <c r="DX125" s="21"/>
      <c r="DY125" s="21"/>
      <c r="DZ125" s="21"/>
      <c r="EA125" s="21"/>
      <c r="EB125" s="30"/>
      <c r="EH125" s="4"/>
      <c r="ES125" s="4"/>
    </row>
    <row r="126" spans="2:149" ht="9.75" customHeight="1" x14ac:dyDescent="0.15">
      <c r="B126" s="744"/>
      <c r="C126" s="745"/>
      <c r="D126" s="745"/>
      <c r="E126" s="745"/>
      <c r="F126" s="779"/>
      <c r="G126" s="779"/>
      <c r="H126" s="779"/>
      <c r="I126" s="779"/>
      <c r="J126" s="779"/>
      <c r="K126" s="779"/>
      <c r="L126" s="779"/>
      <c r="M126" s="779"/>
      <c r="N126" s="779"/>
      <c r="O126" s="779"/>
      <c r="P126" s="779"/>
      <c r="Q126" s="779"/>
      <c r="R126" s="779"/>
      <c r="S126" s="780"/>
      <c r="T126" s="59"/>
      <c r="U126" s="2"/>
      <c r="V126" s="867"/>
      <c r="W126" s="461"/>
      <c r="X126" s="461"/>
      <c r="Y126" s="461"/>
      <c r="Z126" s="461"/>
      <c r="AA126" s="461"/>
      <c r="AB126" s="461"/>
      <c r="AC126" s="461"/>
      <c r="AD126" s="297"/>
      <c r="AE126" s="297"/>
      <c r="AF126" s="298"/>
      <c r="AG126" s="297"/>
      <c r="AH126" s="298"/>
      <c r="AI126" s="469"/>
      <c r="AJ126" s="2"/>
      <c r="AK126" s="29"/>
      <c r="AL126" s="21"/>
      <c r="AM126" s="461" t="s">
        <v>5</v>
      </c>
      <c r="AN126" s="461"/>
      <c r="AO126" s="461"/>
      <c r="AP126" s="461"/>
      <c r="AQ126" s="461"/>
      <c r="AR126" s="461"/>
      <c r="AS126" s="461"/>
      <c r="AT126" s="461"/>
      <c r="AU126" s="461"/>
      <c r="AV126" s="461"/>
      <c r="AW126" s="461"/>
      <c r="AX126" s="461"/>
      <c r="AY126" s="461"/>
      <c r="AZ126" s="461"/>
      <c r="BA126" s="461"/>
      <c r="BB126" s="461"/>
      <c r="BC126" s="461"/>
      <c r="BD126" s="461"/>
      <c r="BE126" s="461"/>
      <c r="BF126" s="461"/>
      <c r="BG126" s="438" t="str">
        <f>IF(F119="","",F119)</f>
        <v/>
      </c>
      <c r="BH126" s="438"/>
      <c r="BI126" s="438"/>
      <c r="BJ126" s="457"/>
      <c r="BK126" s="437" t="str">
        <f>IF(G119="","",G119)</f>
        <v/>
      </c>
      <c r="BL126" s="438"/>
      <c r="BM126" s="438"/>
      <c r="BN126" s="457"/>
      <c r="BO126" s="437" t="str">
        <f>IF(H119="","",H119)</f>
        <v/>
      </c>
      <c r="BP126" s="438"/>
      <c r="BQ126" s="438"/>
      <c r="BR126" s="439"/>
      <c r="BS126" s="437" t="str">
        <f>IF(I119="","",I119)</f>
        <v/>
      </c>
      <c r="BT126" s="438"/>
      <c r="BU126" s="438"/>
      <c r="BV126" s="439"/>
      <c r="BW126" s="437" t="str">
        <f>IF(J119="","",J119)</f>
        <v/>
      </c>
      <c r="BX126" s="438"/>
      <c r="BY126" s="438"/>
      <c r="BZ126" s="439"/>
      <c r="CA126" s="437" t="str">
        <f>IF(K119="","",K119)</f>
        <v/>
      </c>
      <c r="CB126" s="438"/>
      <c r="CC126" s="438"/>
      <c r="CD126" s="439"/>
      <c r="CE126" s="440" t="str">
        <f>IF(L119="","",L119)</f>
        <v/>
      </c>
      <c r="CF126" s="438"/>
      <c r="CG126" s="438"/>
      <c r="CH126" s="457"/>
      <c r="CI126" s="437" t="str">
        <f>IF(M119="","",M119)</f>
        <v/>
      </c>
      <c r="CJ126" s="438"/>
      <c r="CK126" s="438"/>
      <c r="CL126" s="438"/>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21"/>
      <c r="DP126" s="21"/>
      <c r="DQ126" s="21"/>
      <c r="DR126" s="21"/>
      <c r="DS126" s="21"/>
      <c r="DT126" s="21"/>
      <c r="DU126" s="21"/>
      <c r="DV126" s="21"/>
      <c r="DW126" s="21"/>
      <c r="DX126" s="21"/>
      <c r="DY126" s="21"/>
      <c r="DZ126" s="21"/>
      <c r="EA126" s="21"/>
      <c r="EB126" s="30"/>
    </row>
    <row r="127" spans="2:149" ht="9.75" customHeight="1" x14ac:dyDescent="0.15">
      <c r="B127" s="744"/>
      <c r="C127" s="745"/>
      <c r="D127" s="745"/>
      <c r="E127" s="745"/>
      <c r="F127" s="779" t="str">
        <f>IF(F80="","",F80)</f>
        <v/>
      </c>
      <c r="G127" s="779"/>
      <c r="H127" s="779"/>
      <c r="I127" s="779"/>
      <c r="J127" s="779"/>
      <c r="K127" s="779"/>
      <c r="L127" s="779"/>
      <c r="M127" s="779"/>
      <c r="N127" s="779"/>
      <c r="O127" s="779"/>
      <c r="P127" s="779"/>
      <c r="Q127" s="779"/>
      <c r="R127" s="798" t="s">
        <v>7</v>
      </c>
      <c r="S127" s="799"/>
      <c r="T127" s="60"/>
      <c r="U127" s="2"/>
      <c r="V127" s="894" t="s">
        <v>19</v>
      </c>
      <c r="W127" s="895"/>
      <c r="X127" s="895"/>
      <c r="Y127" s="895"/>
      <c r="Z127" s="895"/>
      <c r="AA127" s="895"/>
      <c r="AB127" s="895"/>
      <c r="AC127" s="895"/>
      <c r="AD127" s="470" t="str">
        <f>IF(AD80="","",AD80)</f>
        <v/>
      </c>
      <c r="AE127" s="284"/>
      <c r="AF127" s="285" t="str">
        <f>IF(AF80="","",AF80)</f>
        <v/>
      </c>
      <c r="AG127" s="284"/>
      <c r="AH127" s="285" t="str">
        <f>IF(AH80="","",AH80)</f>
        <v/>
      </c>
      <c r="AI127" s="467"/>
      <c r="AJ127" s="2"/>
      <c r="AK127" s="29"/>
      <c r="AL127" s="21"/>
      <c r="AM127" s="461"/>
      <c r="AN127" s="461"/>
      <c r="AO127" s="461"/>
      <c r="AP127" s="461"/>
      <c r="AQ127" s="461"/>
      <c r="AR127" s="461"/>
      <c r="AS127" s="461"/>
      <c r="AT127" s="461"/>
      <c r="AU127" s="461"/>
      <c r="AV127" s="461"/>
      <c r="AW127" s="461"/>
      <c r="AX127" s="461"/>
      <c r="AY127" s="461"/>
      <c r="AZ127" s="461"/>
      <c r="BA127" s="461"/>
      <c r="BB127" s="461"/>
      <c r="BC127" s="461"/>
      <c r="BD127" s="461"/>
      <c r="BE127" s="461"/>
      <c r="BF127" s="461"/>
      <c r="BG127" s="438"/>
      <c r="BH127" s="438"/>
      <c r="BI127" s="438"/>
      <c r="BJ127" s="457"/>
      <c r="BK127" s="437"/>
      <c r="BL127" s="438"/>
      <c r="BM127" s="438"/>
      <c r="BN127" s="457"/>
      <c r="BO127" s="437"/>
      <c r="BP127" s="438"/>
      <c r="BQ127" s="438"/>
      <c r="BR127" s="439"/>
      <c r="BS127" s="437"/>
      <c r="BT127" s="438"/>
      <c r="BU127" s="438"/>
      <c r="BV127" s="439"/>
      <c r="BW127" s="437"/>
      <c r="BX127" s="438"/>
      <c r="BY127" s="438"/>
      <c r="BZ127" s="439"/>
      <c r="CA127" s="437"/>
      <c r="CB127" s="438"/>
      <c r="CC127" s="438"/>
      <c r="CD127" s="439"/>
      <c r="CE127" s="440"/>
      <c r="CF127" s="438"/>
      <c r="CG127" s="438"/>
      <c r="CH127" s="457"/>
      <c r="CI127" s="437"/>
      <c r="CJ127" s="438"/>
      <c r="CK127" s="438"/>
      <c r="CL127" s="438"/>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21"/>
      <c r="DP127" s="21"/>
      <c r="DQ127" s="21"/>
      <c r="DR127" s="21"/>
      <c r="DS127" s="21"/>
      <c r="DT127" s="21"/>
      <c r="DU127" s="21"/>
      <c r="DV127" s="21"/>
      <c r="DW127" s="21"/>
      <c r="DX127" s="21"/>
      <c r="DY127" s="21"/>
      <c r="DZ127" s="21"/>
      <c r="EA127" s="21"/>
      <c r="EB127" s="30"/>
    </row>
    <row r="128" spans="2:149" ht="9.75" customHeight="1" x14ac:dyDescent="0.15">
      <c r="B128" s="747"/>
      <c r="C128" s="748"/>
      <c r="D128" s="748"/>
      <c r="E128" s="748"/>
      <c r="F128" s="797"/>
      <c r="G128" s="797"/>
      <c r="H128" s="797"/>
      <c r="I128" s="797"/>
      <c r="J128" s="797"/>
      <c r="K128" s="797"/>
      <c r="L128" s="797"/>
      <c r="M128" s="797"/>
      <c r="N128" s="797"/>
      <c r="O128" s="797"/>
      <c r="P128" s="797"/>
      <c r="Q128" s="797"/>
      <c r="R128" s="798"/>
      <c r="S128" s="799"/>
      <c r="T128" s="60"/>
      <c r="U128" s="2"/>
      <c r="V128" s="867"/>
      <c r="W128" s="461"/>
      <c r="X128" s="461"/>
      <c r="Y128" s="461"/>
      <c r="Z128" s="461"/>
      <c r="AA128" s="461"/>
      <c r="AB128" s="461"/>
      <c r="AC128" s="461"/>
      <c r="AD128" s="471"/>
      <c r="AE128" s="240"/>
      <c r="AF128" s="242"/>
      <c r="AG128" s="240"/>
      <c r="AH128" s="242"/>
      <c r="AI128" s="468"/>
      <c r="AJ128" s="2"/>
      <c r="AK128" s="37"/>
      <c r="AL128" s="38"/>
      <c r="AM128" s="38"/>
      <c r="AN128" s="38"/>
      <c r="AO128" s="38"/>
      <c r="AP128" s="38"/>
      <c r="AQ128" s="38"/>
      <c r="AR128" s="38"/>
      <c r="AS128" s="38"/>
      <c r="AT128" s="38"/>
      <c r="AU128" s="38"/>
      <c r="AV128" s="38"/>
      <c r="AW128" s="38"/>
      <c r="AX128" s="38"/>
      <c r="AY128" s="38"/>
      <c r="AZ128" s="32"/>
      <c r="BA128" s="38"/>
      <c r="BB128" s="38"/>
      <c r="BC128" s="38"/>
      <c r="BD128" s="38"/>
      <c r="BE128" s="38"/>
      <c r="BF128" s="38"/>
      <c r="BG128" s="38"/>
      <c r="BH128" s="38"/>
      <c r="BI128" s="38"/>
      <c r="BJ128" s="32"/>
      <c r="BK128" s="32"/>
      <c r="BL128" s="38"/>
      <c r="BM128" s="38"/>
      <c r="BN128" s="38"/>
      <c r="BO128" s="38"/>
      <c r="BP128" s="38"/>
      <c r="BQ128" s="38"/>
      <c r="BR128" s="38"/>
      <c r="BS128" s="38"/>
      <c r="BT128" s="38"/>
      <c r="BU128" s="38"/>
      <c r="BV128" s="38"/>
      <c r="BW128" s="38"/>
      <c r="BX128" s="38"/>
      <c r="BY128" s="38"/>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3"/>
      <c r="EH128" s="4"/>
      <c r="EP128" s="4"/>
    </row>
    <row r="129" spans="2:147" ht="9.75" customHeight="1" x14ac:dyDescent="0.15">
      <c r="B129" s="228" t="s">
        <v>8</v>
      </c>
      <c r="C129" s="229"/>
      <c r="D129" s="229"/>
      <c r="E129" s="229"/>
      <c r="F129" s="317" t="str">
        <f t="shared" ref="F129:L129" si="17">IF(F82="","",F82)</f>
        <v/>
      </c>
      <c r="G129" s="465" t="str">
        <f t="shared" si="17"/>
        <v/>
      </c>
      <c r="H129" s="465" t="str">
        <f t="shared" si="17"/>
        <v/>
      </c>
      <c r="I129" s="465" t="str">
        <f t="shared" si="17"/>
        <v/>
      </c>
      <c r="J129" s="319" t="str">
        <f t="shared" si="17"/>
        <v/>
      </c>
      <c r="K129" s="463" t="str">
        <f t="shared" si="17"/>
        <v/>
      </c>
      <c r="L129" s="320" t="str">
        <f t="shared" si="17"/>
        <v/>
      </c>
      <c r="M129" s="489" t="str">
        <f>M82</f>
        <v>（7ケタ）</v>
      </c>
      <c r="N129" s="489"/>
      <c r="O129" s="489"/>
      <c r="P129" s="489"/>
      <c r="Q129" s="489"/>
      <c r="R129" s="489"/>
      <c r="S129" s="490"/>
      <c r="T129" s="27"/>
      <c r="U129" s="2"/>
      <c r="V129" s="867"/>
      <c r="W129" s="461"/>
      <c r="X129" s="461"/>
      <c r="Y129" s="461"/>
      <c r="Z129" s="461"/>
      <c r="AA129" s="461"/>
      <c r="AB129" s="461"/>
      <c r="AC129" s="461"/>
      <c r="AD129" s="472"/>
      <c r="AE129" s="297"/>
      <c r="AF129" s="298"/>
      <c r="AG129" s="297"/>
      <c r="AH129" s="298"/>
      <c r="AI129" s="469"/>
      <c r="AJ129" s="2"/>
      <c r="AK129" s="31"/>
      <c r="AL129" s="21"/>
      <c r="AM129" s="281" t="s">
        <v>47</v>
      </c>
      <c r="AN129" s="281"/>
      <c r="AO129" s="281"/>
      <c r="AP129" s="281"/>
      <c r="AQ129" s="281"/>
      <c r="AR129" s="281"/>
      <c r="AS129" s="281"/>
      <c r="AT129" s="281"/>
      <c r="AU129" s="281"/>
      <c r="AV129" s="281"/>
      <c r="AW129" s="281"/>
      <c r="AX129" s="281"/>
      <c r="AY129" s="26"/>
      <c r="AZ129" s="26"/>
      <c r="BA129" s="26"/>
      <c r="BB129" s="26"/>
      <c r="BC129" s="281" t="s">
        <v>48</v>
      </c>
      <c r="BD129" s="281"/>
      <c r="BE129" s="281"/>
      <c r="BF129" s="281"/>
      <c r="BG129" s="281"/>
      <c r="BH129" s="281"/>
      <c r="BI129" s="281"/>
      <c r="BJ129" s="281"/>
      <c r="BK129" s="281"/>
      <c r="BL129" s="281"/>
      <c r="BM129" s="281"/>
      <c r="BN129" s="281"/>
      <c r="BO129" s="281"/>
      <c r="BP129" s="281"/>
      <c r="BQ129" s="281"/>
      <c r="BR129" s="281"/>
      <c r="BS129" s="281" t="s">
        <v>49</v>
      </c>
      <c r="BT129" s="281"/>
      <c r="BU129" s="281"/>
      <c r="BV129" s="281"/>
      <c r="BW129" s="281"/>
      <c r="BX129" s="281"/>
      <c r="BY129" s="281"/>
      <c r="BZ129" s="281"/>
      <c r="CA129" s="281"/>
      <c r="CB129" s="281"/>
      <c r="CC129" s="281"/>
      <c r="CD129" s="281"/>
      <c r="CE129" s="281"/>
      <c r="CF129" s="281"/>
      <c r="CG129" s="281"/>
      <c r="CH129" s="281"/>
      <c r="CI129" s="281"/>
      <c r="CJ129" s="281"/>
      <c r="CK129" s="281"/>
      <c r="CL129" s="281"/>
      <c r="CM129" s="281"/>
      <c r="CN129" s="281"/>
      <c r="CO129" s="281"/>
      <c r="CP129" s="281"/>
      <c r="CQ129" s="26"/>
      <c r="CR129" s="26"/>
      <c r="CS129" s="26"/>
      <c r="CT129" s="26"/>
      <c r="CU129" s="281" t="s">
        <v>50</v>
      </c>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81"/>
      <c r="DQ129" s="281"/>
      <c r="DR129" s="281"/>
      <c r="DS129" s="281"/>
      <c r="DT129" s="281"/>
      <c r="DU129" s="281"/>
      <c r="DV129" s="281"/>
      <c r="DW129" s="281"/>
      <c r="DX129" s="281"/>
      <c r="DY129" s="281"/>
      <c r="DZ129" s="281"/>
      <c r="EA129" s="21"/>
      <c r="EB129" s="30"/>
      <c r="EI129" s="4"/>
    </row>
    <row r="130" spans="2:147" ht="9.75" customHeight="1" x14ac:dyDescent="0.15">
      <c r="B130" s="228"/>
      <c r="C130" s="229"/>
      <c r="D130" s="229"/>
      <c r="E130" s="229"/>
      <c r="F130" s="317"/>
      <c r="G130" s="465"/>
      <c r="H130" s="465"/>
      <c r="I130" s="465"/>
      <c r="J130" s="319"/>
      <c r="K130" s="463"/>
      <c r="L130" s="320"/>
      <c r="M130" s="489"/>
      <c r="N130" s="489"/>
      <c r="O130" s="489"/>
      <c r="P130" s="489"/>
      <c r="Q130" s="489"/>
      <c r="R130" s="489"/>
      <c r="S130" s="490"/>
      <c r="T130" s="27"/>
      <c r="U130" s="2"/>
      <c r="V130" s="867" t="s">
        <v>20</v>
      </c>
      <c r="W130" s="461"/>
      <c r="X130" s="461"/>
      <c r="Y130" s="461"/>
      <c r="Z130" s="461"/>
      <c r="AA130" s="461"/>
      <c r="AB130" s="461"/>
      <c r="AC130" s="461"/>
      <c r="AD130" s="240" t="str">
        <f>IF(AD83="","",AD83)</f>
        <v/>
      </c>
      <c r="AE130" s="240"/>
      <c r="AF130" s="242" t="str">
        <f>IF(AF83="","",AF83)</f>
        <v/>
      </c>
      <c r="AG130" s="240"/>
      <c r="AH130" s="242" t="str">
        <f>IF(AH83="","",AH83)</f>
        <v/>
      </c>
      <c r="AI130" s="468"/>
      <c r="AJ130" s="2"/>
      <c r="AK130" s="456" t="s">
        <v>51</v>
      </c>
      <c r="AL130" s="288"/>
      <c r="AM130" s="438"/>
      <c r="AN130" s="438"/>
      <c r="AO130" s="438"/>
      <c r="AP130" s="439"/>
      <c r="AQ130" s="437"/>
      <c r="AR130" s="438"/>
      <c r="AS130" s="438"/>
      <c r="AT130" s="439"/>
      <c r="AU130" s="440"/>
      <c r="AV130" s="438"/>
      <c r="AW130" s="438"/>
      <c r="AX130" s="438"/>
      <c r="AY130" s="21"/>
      <c r="AZ130" s="21"/>
      <c r="BA130" s="21"/>
      <c r="BB130" s="21"/>
      <c r="BC130" s="438"/>
      <c r="BD130" s="438"/>
      <c r="BE130" s="438"/>
      <c r="BF130" s="439"/>
      <c r="BG130" s="440" t="str">
        <f>IF(BO119=0,IF(I9="","1",IF(LEN(I9)=8,"1","")),IF(BO119=1,"3",""))</f>
        <v>1</v>
      </c>
      <c r="BH130" s="438"/>
      <c r="BI130" s="438"/>
      <c r="BJ130" s="439"/>
      <c r="BK130" s="440" t="str">
        <f>IF(BO119=0,IF(I9="","2",IF(LEN(I9)=8,"2","")),IF(BO119=1,"0",""))</f>
        <v>2</v>
      </c>
      <c r="BL130" s="438"/>
      <c r="BM130" s="438"/>
      <c r="BN130" s="439"/>
      <c r="BO130" s="440" t="str">
        <f>IF(BO119=0,IF(I9="","3",IF(LEN(I9)=8,"3","")),IF(BO119=1,IF(I9="","6",IF(LEN(I9)=8,"6",IF(LEN(I9)=1,"4",IF(LEN(I9)=2,"4",IF(LEN(I9)=4,"4","")))))))</f>
        <v>3</v>
      </c>
      <c r="BP130" s="438"/>
      <c r="BQ130" s="438"/>
      <c r="BR130" s="438"/>
      <c r="BS130" s="466" t="str">
        <f>IF(BG130="1",IF(BK130="2",IF(BO130="3","未成工事支出金",""),""),IF(BG130="3",IF(BK130="0",IF(BO130="4","未　払　金",IF(BO130="6","工事未払金","")),""),""))</f>
        <v>未成工事支出金</v>
      </c>
      <c r="BT130" s="466"/>
      <c r="BU130" s="466"/>
      <c r="BV130" s="466"/>
      <c r="BW130" s="466"/>
      <c r="BX130" s="466"/>
      <c r="BY130" s="466"/>
      <c r="BZ130" s="466"/>
      <c r="CA130" s="466"/>
      <c r="CB130" s="466"/>
      <c r="CC130" s="466"/>
      <c r="CD130" s="466"/>
      <c r="CE130" s="466"/>
      <c r="CF130" s="466"/>
      <c r="CG130" s="466"/>
      <c r="CH130" s="466"/>
      <c r="CI130" s="466"/>
      <c r="CJ130" s="466"/>
      <c r="CK130" s="466"/>
      <c r="CL130" s="466"/>
      <c r="CM130" s="466"/>
      <c r="CN130" s="466"/>
      <c r="CO130" s="466"/>
      <c r="CP130" s="466"/>
      <c r="CQ130" s="14"/>
      <c r="CR130" s="14"/>
      <c r="CS130" s="14"/>
      <c r="CT130" s="14"/>
      <c r="CU130" s="438"/>
      <c r="CV130" s="438"/>
      <c r="CW130" s="438"/>
      <c r="CX130" s="439"/>
      <c r="CY130" s="437"/>
      <c r="CZ130" s="438"/>
      <c r="DA130" s="438"/>
      <c r="DB130" s="439"/>
      <c r="DC130" s="440"/>
      <c r="DD130" s="438"/>
      <c r="DE130" s="438"/>
      <c r="DF130" s="438"/>
      <c r="DG130" s="438"/>
      <c r="DH130" s="438"/>
      <c r="DI130" s="438"/>
      <c r="DJ130" s="438"/>
      <c r="DK130" s="438"/>
      <c r="DL130" s="438"/>
      <c r="DM130" s="438"/>
      <c r="DN130" s="438"/>
      <c r="DO130" s="438"/>
      <c r="DP130" s="438"/>
      <c r="DQ130" s="438"/>
      <c r="DR130" s="438"/>
      <c r="DS130" s="438"/>
      <c r="DT130" s="438"/>
      <c r="DU130" s="438"/>
      <c r="DV130" s="438"/>
      <c r="DW130" s="438"/>
      <c r="DX130" s="438"/>
      <c r="DY130" s="438"/>
      <c r="DZ130" s="438"/>
      <c r="EA130" s="21"/>
      <c r="EB130" s="30"/>
      <c r="EI130" s="4"/>
    </row>
    <row r="131" spans="2:147" ht="9.75" customHeight="1" x14ac:dyDescent="0.15">
      <c r="B131" s="228" t="s">
        <v>9</v>
      </c>
      <c r="C131" s="229"/>
      <c r="D131" s="229"/>
      <c r="E131" s="229"/>
      <c r="F131" s="776" t="str">
        <f>IF(F84="","",F84)</f>
        <v/>
      </c>
      <c r="G131" s="776"/>
      <c r="H131" s="776"/>
      <c r="I131" s="907" t="s">
        <v>13</v>
      </c>
      <c r="J131" s="907"/>
      <c r="K131" s="776" t="str">
        <f>IF(K84="","",K84)</f>
        <v/>
      </c>
      <c r="L131" s="776"/>
      <c r="M131" s="776"/>
      <c r="N131" s="907" t="s">
        <v>14</v>
      </c>
      <c r="O131" s="907"/>
      <c r="P131" s="776" t="str">
        <f>P84</f>
        <v/>
      </c>
      <c r="Q131" s="776"/>
      <c r="R131" s="776"/>
      <c r="S131" s="873"/>
      <c r="T131" s="58"/>
      <c r="U131" s="2"/>
      <c r="V131" s="867"/>
      <c r="W131" s="461"/>
      <c r="X131" s="461"/>
      <c r="Y131" s="461"/>
      <c r="Z131" s="461"/>
      <c r="AA131" s="461"/>
      <c r="AB131" s="461"/>
      <c r="AC131" s="461"/>
      <c r="AD131" s="240"/>
      <c r="AE131" s="240"/>
      <c r="AF131" s="242"/>
      <c r="AG131" s="240"/>
      <c r="AH131" s="242"/>
      <c r="AI131" s="468"/>
      <c r="AJ131" s="2"/>
      <c r="AK131" s="456"/>
      <c r="AL131" s="288"/>
      <c r="AM131" s="438"/>
      <c r="AN131" s="438"/>
      <c r="AO131" s="438"/>
      <c r="AP131" s="439"/>
      <c r="AQ131" s="437"/>
      <c r="AR131" s="438"/>
      <c r="AS131" s="438"/>
      <c r="AT131" s="439"/>
      <c r="AU131" s="440"/>
      <c r="AV131" s="438"/>
      <c r="AW131" s="438"/>
      <c r="AX131" s="438"/>
      <c r="AY131" s="21"/>
      <c r="AZ131" s="21"/>
      <c r="BA131" s="21"/>
      <c r="BB131" s="21"/>
      <c r="BC131" s="438"/>
      <c r="BD131" s="438"/>
      <c r="BE131" s="438"/>
      <c r="BF131" s="439"/>
      <c r="BG131" s="440"/>
      <c r="BH131" s="438"/>
      <c r="BI131" s="438"/>
      <c r="BJ131" s="439"/>
      <c r="BK131" s="440"/>
      <c r="BL131" s="438"/>
      <c r="BM131" s="438"/>
      <c r="BN131" s="439"/>
      <c r="BO131" s="440"/>
      <c r="BP131" s="438"/>
      <c r="BQ131" s="438"/>
      <c r="BR131" s="438"/>
      <c r="BS131" s="466"/>
      <c r="BT131" s="466"/>
      <c r="BU131" s="466"/>
      <c r="BV131" s="466"/>
      <c r="BW131" s="466"/>
      <c r="BX131" s="466"/>
      <c r="BY131" s="466"/>
      <c r="BZ131" s="466"/>
      <c r="CA131" s="466"/>
      <c r="CB131" s="466"/>
      <c r="CC131" s="466"/>
      <c r="CD131" s="466"/>
      <c r="CE131" s="466"/>
      <c r="CF131" s="466"/>
      <c r="CG131" s="466"/>
      <c r="CH131" s="466"/>
      <c r="CI131" s="466"/>
      <c r="CJ131" s="466"/>
      <c r="CK131" s="466"/>
      <c r="CL131" s="466"/>
      <c r="CM131" s="466"/>
      <c r="CN131" s="466"/>
      <c r="CO131" s="466"/>
      <c r="CP131" s="466"/>
      <c r="CQ131" s="14"/>
      <c r="CR131" s="14"/>
      <c r="CS131" s="14"/>
      <c r="CT131" s="14"/>
      <c r="CU131" s="438"/>
      <c r="CV131" s="438"/>
      <c r="CW131" s="438"/>
      <c r="CX131" s="439"/>
      <c r="CY131" s="437"/>
      <c r="CZ131" s="438"/>
      <c r="DA131" s="438"/>
      <c r="DB131" s="439"/>
      <c r="DC131" s="440"/>
      <c r="DD131" s="438"/>
      <c r="DE131" s="438"/>
      <c r="DF131" s="438"/>
      <c r="DG131" s="438"/>
      <c r="DH131" s="438"/>
      <c r="DI131" s="438"/>
      <c r="DJ131" s="438"/>
      <c r="DK131" s="438"/>
      <c r="DL131" s="438"/>
      <c r="DM131" s="438"/>
      <c r="DN131" s="438"/>
      <c r="DO131" s="438"/>
      <c r="DP131" s="438"/>
      <c r="DQ131" s="438"/>
      <c r="DR131" s="438"/>
      <c r="DS131" s="438"/>
      <c r="DT131" s="438"/>
      <c r="DU131" s="438"/>
      <c r="DV131" s="438"/>
      <c r="DW131" s="438"/>
      <c r="DX131" s="438"/>
      <c r="DY131" s="438"/>
      <c r="DZ131" s="438"/>
      <c r="EA131" s="21"/>
      <c r="EB131" s="30"/>
    </row>
    <row r="132" spans="2:147" ht="9.75" customHeight="1" thickBot="1" x14ac:dyDescent="0.2">
      <c r="B132" s="228"/>
      <c r="C132" s="229"/>
      <c r="D132" s="229"/>
      <c r="E132" s="229"/>
      <c r="F132" s="776"/>
      <c r="G132" s="776"/>
      <c r="H132" s="776"/>
      <c r="I132" s="907"/>
      <c r="J132" s="907"/>
      <c r="K132" s="776"/>
      <c r="L132" s="776"/>
      <c r="M132" s="776"/>
      <c r="N132" s="907"/>
      <c r="O132" s="907"/>
      <c r="P132" s="776"/>
      <c r="Q132" s="776"/>
      <c r="R132" s="776"/>
      <c r="S132" s="873"/>
      <c r="T132" s="58"/>
      <c r="U132" s="2"/>
      <c r="V132" s="918"/>
      <c r="W132" s="919"/>
      <c r="X132" s="919"/>
      <c r="Y132" s="919"/>
      <c r="Z132" s="919"/>
      <c r="AA132" s="919"/>
      <c r="AB132" s="919"/>
      <c r="AC132" s="919"/>
      <c r="AD132" s="240"/>
      <c r="AE132" s="240"/>
      <c r="AF132" s="242"/>
      <c r="AG132" s="240"/>
      <c r="AH132" s="242"/>
      <c r="AI132" s="468"/>
      <c r="AJ132" s="2"/>
      <c r="AK132" s="39"/>
      <c r="AL132" s="38"/>
      <c r="AM132" s="38"/>
      <c r="AN132" s="38"/>
      <c r="AO132" s="38"/>
      <c r="AP132" s="38"/>
      <c r="AQ132" s="38"/>
      <c r="AR132" s="38"/>
      <c r="AS132" s="38"/>
      <c r="AT132" s="38"/>
      <c r="AU132" s="38"/>
      <c r="AV132" s="38"/>
      <c r="AW132" s="38"/>
      <c r="AX132" s="38"/>
      <c r="AY132" s="38"/>
      <c r="AZ132" s="38"/>
      <c r="BA132" s="38"/>
      <c r="BB132" s="38"/>
      <c r="BC132" s="38"/>
      <c r="BD132" s="38"/>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c r="DM132" s="32"/>
      <c r="DN132" s="32"/>
      <c r="DO132" s="32"/>
      <c r="DP132" s="32"/>
      <c r="DQ132" s="32"/>
      <c r="DR132" s="32"/>
      <c r="DS132" s="32"/>
      <c r="DT132" s="32"/>
      <c r="DU132" s="32"/>
      <c r="DV132" s="32"/>
      <c r="DW132" s="32"/>
      <c r="DX132" s="32"/>
      <c r="DY132" s="32"/>
      <c r="DZ132" s="32"/>
      <c r="EA132" s="32"/>
      <c r="EB132" s="33"/>
      <c r="EH132" s="4"/>
      <c r="EQ132" s="4"/>
    </row>
    <row r="133" spans="2:147" ht="9.75" customHeight="1" x14ac:dyDescent="0.15">
      <c r="B133" s="228" t="s">
        <v>10</v>
      </c>
      <c r="C133" s="229"/>
      <c r="D133" s="229"/>
      <c r="E133" s="229"/>
      <c r="F133" s="230" t="str">
        <f>IF(F86="","",F86)</f>
        <v/>
      </c>
      <c r="G133" s="230"/>
      <c r="H133" s="230"/>
      <c r="I133" s="230"/>
      <c r="J133" s="230"/>
      <c r="K133" s="230"/>
      <c r="L133" s="230"/>
      <c r="M133" s="230"/>
      <c r="N133" s="230"/>
      <c r="O133" s="230"/>
      <c r="P133" s="230"/>
      <c r="Q133" s="230"/>
      <c r="R133" s="230"/>
      <c r="S133" s="231"/>
      <c r="T133" s="59"/>
      <c r="U133" s="2"/>
      <c r="V133" s="441" t="s">
        <v>21</v>
      </c>
      <c r="W133" s="442"/>
      <c r="X133" s="442"/>
      <c r="Y133" s="442"/>
      <c r="Z133" s="442"/>
      <c r="AA133" s="442"/>
      <c r="AB133" s="442"/>
      <c r="AC133" s="442"/>
      <c r="AD133" s="447" t="str">
        <f>IF(AD86="","",AD86)</f>
        <v/>
      </c>
      <c r="AE133" s="447"/>
      <c r="AF133" s="450" t="str">
        <f>IF(AF86="","",AF86)</f>
        <v/>
      </c>
      <c r="AG133" s="447"/>
      <c r="AH133" s="450" t="str">
        <f>IF(AH86="","",AH86)</f>
        <v/>
      </c>
      <c r="AI133" s="453"/>
      <c r="AJ133" s="2"/>
      <c r="AK133" s="31"/>
      <c r="AL133" s="21"/>
      <c r="AM133" s="281" t="s">
        <v>47</v>
      </c>
      <c r="AN133" s="281"/>
      <c r="AO133" s="281"/>
      <c r="AP133" s="281"/>
      <c r="AQ133" s="281"/>
      <c r="AR133" s="281"/>
      <c r="AS133" s="281"/>
      <c r="AT133" s="281"/>
      <c r="AU133" s="281"/>
      <c r="AV133" s="281"/>
      <c r="AW133" s="281"/>
      <c r="AX133" s="281"/>
      <c r="AY133" s="26"/>
      <c r="AZ133" s="26"/>
      <c r="BA133" s="26"/>
      <c r="BB133" s="26"/>
      <c r="BC133" s="281" t="s">
        <v>48</v>
      </c>
      <c r="BD133" s="281"/>
      <c r="BE133" s="281"/>
      <c r="BF133" s="281"/>
      <c r="BG133" s="281"/>
      <c r="BH133" s="281"/>
      <c r="BI133" s="281"/>
      <c r="BJ133" s="281"/>
      <c r="BK133" s="281"/>
      <c r="BL133" s="281"/>
      <c r="BM133" s="281"/>
      <c r="BN133" s="281"/>
      <c r="BO133" s="281"/>
      <c r="BP133" s="281"/>
      <c r="BQ133" s="281"/>
      <c r="BR133" s="281"/>
      <c r="BS133" s="281" t="s">
        <v>49</v>
      </c>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6"/>
      <c r="CR133" s="26"/>
      <c r="CS133" s="26"/>
      <c r="CT133" s="26"/>
      <c r="CU133" s="281" t="s">
        <v>50</v>
      </c>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81"/>
      <c r="DQ133" s="281"/>
      <c r="DR133" s="281"/>
      <c r="DS133" s="281"/>
      <c r="DT133" s="281"/>
      <c r="DU133" s="281"/>
      <c r="DV133" s="281"/>
      <c r="DW133" s="281"/>
      <c r="DX133" s="281"/>
      <c r="DY133" s="281"/>
      <c r="DZ133" s="281"/>
      <c r="EA133" s="21"/>
      <c r="EB133" s="30"/>
    </row>
    <row r="134" spans="2:147" ht="9.75" customHeight="1" x14ac:dyDescent="0.15">
      <c r="B134" s="228"/>
      <c r="C134" s="229"/>
      <c r="D134" s="229"/>
      <c r="E134" s="229"/>
      <c r="F134" s="230"/>
      <c r="G134" s="230"/>
      <c r="H134" s="230"/>
      <c r="I134" s="230"/>
      <c r="J134" s="230"/>
      <c r="K134" s="230"/>
      <c r="L134" s="230"/>
      <c r="M134" s="230"/>
      <c r="N134" s="230"/>
      <c r="O134" s="230"/>
      <c r="P134" s="230"/>
      <c r="Q134" s="230"/>
      <c r="R134" s="230"/>
      <c r="S134" s="231"/>
      <c r="T134" s="59"/>
      <c r="U134" s="2"/>
      <c r="V134" s="443"/>
      <c r="W134" s="444"/>
      <c r="X134" s="444"/>
      <c r="Y134" s="444"/>
      <c r="Z134" s="444"/>
      <c r="AA134" s="444"/>
      <c r="AB134" s="444"/>
      <c r="AC134" s="444"/>
      <c r="AD134" s="448"/>
      <c r="AE134" s="448"/>
      <c r="AF134" s="451"/>
      <c r="AG134" s="448"/>
      <c r="AH134" s="451"/>
      <c r="AI134" s="454"/>
      <c r="AJ134" s="2"/>
      <c r="AK134" s="456" t="s">
        <v>52</v>
      </c>
      <c r="AL134" s="288"/>
      <c r="AM134" s="438"/>
      <c r="AN134" s="438"/>
      <c r="AO134" s="438"/>
      <c r="AP134" s="439"/>
      <c r="AQ134" s="437"/>
      <c r="AR134" s="438"/>
      <c r="AS134" s="438"/>
      <c r="AT134" s="439"/>
      <c r="AU134" s="440"/>
      <c r="AV134" s="438"/>
      <c r="AW134" s="438"/>
      <c r="AX134" s="438"/>
      <c r="AY134" s="21"/>
      <c r="AZ134" s="21"/>
      <c r="BA134" s="21"/>
      <c r="BB134" s="21"/>
      <c r="BC134" s="438"/>
      <c r="BD134" s="438"/>
      <c r="BE134" s="438"/>
      <c r="BF134" s="439"/>
      <c r="BG134" s="440" t="str">
        <f>IF(BO119=0,"3",IF(BO119=1,IF(I9="","1",IF(LEN(I9)=8,"1",IF(LEN(I9)=1,"",IF(LEN(I9)=2,"",IF(LEN(I9)=4,"","")))))))</f>
        <v>3</v>
      </c>
      <c r="BH134" s="438"/>
      <c r="BI134" s="438"/>
      <c r="BJ134" s="457"/>
      <c r="BK134" s="437" t="str">
        <f>IF(BO119=0,"0",IF(BO119=1,IF(I9="","2",IF(LEN(I9)=8,"2",IF(LEN(I9)=1,"",IF(LEN(I9)=2,"",IF(LEN(I9)=4,"","")))))))</f>
        <v>0</v>
      </c>
      <c r="BL134" s="438"/>
      <c r="BM134" s="438"/>
      <c r="BN134" s="457"/>
      <c r="BO134" s="437" t="str">
        <f>IF(BO119=0,IF(I9="","6",IF(LEN(I9)=8,"6",IF(LEN(I9)=1,"4",IF(LEN(I9)=2,"4",IF(LEN(I9)=4,"4",""))))),IF(BO119=1,IF(LEN(I9)=0,"3",IF(LEN(I9)=8,"3",""))))</f>
        <v>6</v>
      </c>
      <c r="BP134" s="438"/>
      <c r="BQ134" s="438"/>
      <c r="BR134" s="438"/>
      <c r="BS134" s="466" t="str">
        <f>IF(BG134="1",IF(BK134="2",IF(BO134="3","未成工事支出金",""),""),IF(BG134="3",IF(BK134="0",IF(BO134="4","未　払　金",IF(BO134="6","工事未払金","")),""),""))</f>
        <v>工事未払金</v>
      </c>
      <c r="BT134" s="466"/>
      <c r="BU134" s="466"/>
      <c r="BV134" s="466"/>
      <c r="BW134" s="466"/>
      <c r="BX134" s="466"/>
      <c r="BY134" s="466"/>
      <c r="BZ134" s="466"/>
      <c r="CA134" s="466"/>
      <c r="CB134" s="466"/>
      <c r="CC134" s="466"/>
      <c r="CD134" s="466"/>
      <c r="CE134" s="466"/>
      <c r="CF134" s="466"/>
      <c r="CG134" s="466"/>
      <c r="CH134" s="466"/>
      <c r="CI134" s="466"/>
      <c r="CJ134" s="466"/>
      <c r="CK134" s="466"/>
      <c r="CL134" s="466"/>
      <c r="CM134" s="466"/>
      <c r="CN134" s="466"/>
      <c r="CO134" s="466"/>
      <c r="CP134" s="466"/>
      <c r="CQ134" s="14"/>
      <c r="CR134" s="14"/>
      <c r="CS134" s="14"/>
      <c r="CT134" s="14"/>
      <c r="CU134" s="438"/>
      <c r="CV134" s="438"/>
      <c r="CW134" s="438"/>
      <c r="CX134" s="439"/>
      <c r="CY134" s="440"/>
      <c r="CZ134" s="438"/>
      <c r="DA134" s="438"/>
      <c r="DB134" s="439"/>
      <c r="DC134" s="440"/>
      <c r="DD134" s="438"/>
      <c r="DE134" s="438"/>
      <c r="DF134" s="438"/>
      <c r="DG134" s="438"/>
      <c r="DH134" s="438"/>
      <c r="DI134" s="438"/>
      <c r="DJ134" s="438"/>
      <c r="DK134" s="438"/>
      <c r="DL134" s="438"/>
      <c r="DM134" s="438"/>
      <c r="DN134" s="438"/>
      <c r="DO134" s="438"/>
      <c r="DP134" s="438"/>
      <c r="DQ134" s="438"/>
      <c r="DR134" s="438"/>
      <c r="DS134" s="438"/>
      <c r="DT134" s="438"/>
      <c r="DU134" s="438"/>
      <c r="DV134" s="438"/>
      <c r="DW134" s="438"/>
      <c r="DX134" s="438"/>
      <c r="DY134" s="438"/>
      <c r="DZ134" s="438"/>
      <c r="EA134" s="21"/>
      <c r="EB134" s="30"/>
      <c r="EO134" s="4"/>
    </row>
    <row r="135" spans="2:147" ht="9.75" customHeight="1" thickBot="1" x14ac:dyDescent="0.2">
      <c r="B135" s="228" t="s">
        <v>11</v>
      </c>
      <c r="C135" s="229"/>
      <c r="D135" s="229"/>
      <c r="E135" s="229"/>
      <c r="F135" s="230" t="str">
        <f>IF(F88="","",F88)</f>
        <v/>
      </c>
      <c r="G135" s="230"/>
      <c r="H135" s="230"/>
      <c r="I135" s="230"/>
      <c r="J135" s="230"/>
      <c r="K135" s="230"/>
      <c r="L135" s="230"/>
      <c r="M135" s="230"/>
      <c r="N135" s="230"/>
      <c r="O135" s="230"/>
      <c r="P135" s="230"/>
      <c r="Q135" s="230"/>
      <c r="R135" s="230"/>
      <c r="S135" s="231"/>
      <c r="T135" s="59"/>
      <c r="U135" s="2"/>
      <c r="V135" s="445"/>
      <c r="W135" s="446"/>
      <c r="X135" s="446"/>
      <c r="Y135" s="446"/>
      <c r="Z135" s="446"/>
      <c r="AA135" s="446"/>
      <c r="AB135" s="446"/>
      <c r="AC135" s="446"/>
      <c r="AD135" s="449"/>
      <c r="AE135" s="449"/>
      <c r="AF135" s="452"/>
      <c r="AG135" s="449"/>
      <c r="AH135" s="452"/>
      <c r="AI135" s="455"/>
      <c r="AJ135" s="2"/>
      <c r="AK135" s="456"/>
      <c r="AL135" s="288"/>
      <c r="AM135" s="438"/>
      <c r="AN135" s="438"/>
      <c r="AO135" s="438"/>
      <c r="AP135" s="439"/>
      <c r="AQ135" s="437"/>
      <c r="AR135" s="438"/>
      <c r="AS135" s="438"/>
      <c r="AT135" s="439"/>
      <c r="AU135" s="440"/>
      <c r="AV135" s="438"/>
      <c r="AW135" s="438"/>
      <c r="AX135" s="438"/>
      <c r="AY135" s="21"/>
      <c r="AZ135" s="21"/>
      <c r="BA135" s="21"/>
      <c r="BB135" s="21"/>
      <c r="BC135" s="438"/>
      <c r="BD135" s="438"/>
      <c r="BE135" s="438"/>
      <c r="BF135" s="439"/>
      <c r="BG135" s="440"/>
      <c r="BH135" s="438"/>
      <c r="BI135" s="438"/>
      <c r="BJ135" s="457"/>
      <c r="BK135" s="437"/>
      <c r="BL135" s="438"/>
      <c r="BM135" s="438"/>
      <c r="BN135" s="457"/>
      <c r="BO135" s="437"/>
      <c r="BP135" s="438"/>
      <c r="BQ135" s="438"/>
      <c r="BR135" s="438"/>
      <c r="BS135" s="466"/>
      <c r="BT135" s="466"/>
      <c r="BU135" s="466"/>
      <c r="BV135" s="466"/>
      <c r="BW135" s="466"/>
      <c r="BX135" s="466"/>
      <c r="BY135" s="466"/>
      <c r="BZ135" s="466"/>
      <c r="CA135" s="466"/>
      <c r="CB135" s="466"/>
      <c r="CC135" s="466"/>
      <c r="CD135" s="466"/>
      <c r="CE135" s="466"/>
      <c r="CF135" s="466"/>
      <c r="CG135" s="466"/>
      <c r="CH135" s="466"/>
      <c r="CI135" s="466"/>
      <c r="CJ135" s="466"/>
      <c r="CK135" s="466"/>
      <c r="CL135" s="466"/>
      <c r="CM135" s="466"/>
      <c r="CN135" s="466"/>
      <c r="CO135" s="466"/>
      <c r="CP135" s="466"/>
      <c r="CQ135" s="14"/>
      <c r="CR135" s="14"/>
      <c r="CS135" s="14"/>
      <c r="CT135" s="14"/>
      <c r="CU135" s="438"/>
      <c r="CV135" s="438"/>
      <c r="CW135" s="438"/>
      <c r="CX135" s="439"/>
      <c r="CY135" s="440"/>
      <c r="CZ135" s="438"/>
      <c r="DA135" s="438"/>
      <c r="DB135" s="439"/>
      <c r="DC135" s="440"/>
      <c r="DD135" s="438"/>
      <c r="DE135" s="438"/>
      <c r="DF135" s="438"/>
      <c r="DG135" s="438"/>
      <c r="DH135" s="438"/>
      <c r="DI135" s="438"/>
      <c r="DJ135" s="438"/>
      <c r="DK135" s="438"/>
      <c r="DL135" s="438"/>
      <c r="DM135" s="438"/>
      <c r="DN135" s="438"/>
      <c r="DO135" s="438"/>
      <c r="DP135" s="438"/>
      <c r="DQ135" s="438"/>
      <c r="DR135" s="438"/>
      <c r="DS135" s="438"/>
      <c r="DT135" s="438"/>
      <c r="DU135" s="438"/>
      <c r="DV135" s="438"/>
      <c r="DW135" s="438"/>
      <c r="DX135" s="438"/>
      <c r="DY135" s="438"/>
      <c r="DZ135" s="438"/>
      <c r="EA135" s="21"/>
      <c r="EB135" s="30"/>
    </row>
    <row r="136" spans="2:147" ht="9.75" customHeight="1" x14ac:dyDescent="0.15">
      <c r="B136" s="228"/>
      <c r="C136" s="229"/>
      <c r="D136" s="229"/>
      <c r="E136" s="229"/>
      <c r="F136" s="230"/>
      <c r="G136" s="230"/>
      <c r="H136" s="230"/>
      <c r="I136" s="230"/>
      <c r="J136" s="230"/>
      <c r="K136" s="230"/>
      <c r="L136" s="230"/>
      <c r="M136" s="230"/>
      <c r="N136" s="230"/>
      <c r="O136" s="230"/>
      <c r="P136" s="230"/>
      <c r="Q136" s="230"/>
      <c r="R136" s="230"/>
      <c r="S136" s="231"/>
      <c r="T136" s="59"/>
      <c r="U136" s="2"/>
      <c r="V136" s="894" t="s">
        <v>22</v>
      </c>
      <c r="W136" s="895"/>
      <c r="X136" s="895"/>
      <c r="Y136" s="895"/>
      <c r="Z136" s="895"/>
      <c r="AA136" s="895"/>
      <c r="AB136" s="895"/>
      <c r="AC136" s="895"/>
      <c r="AD136" s="240" t="str">
        <f>IF(AD89="","",AD89)</f>
        <v/>
      </c>
      <c r="AE136" s="240"/>
      <c r="AF136" s="242" t="str">
        <f>IF(AF89="","",AF89)</f>
        <v/>
      </c>
      <c r="AG136" s="240"/>
      <c r="AH136" s="242" t="str">
        <f>IF(AH89="","",AH89)</f>
        <v/>
      </c>
      <c r="AI136" s="468"/>
      <c r="AJ136" s="2"/>
      <c r="AK136" s="31"/>
      <c r="AL136" s="14"/>
      <c r="AM136" s="14"/>
      <c r="AN136" s="14"/>
      <c r="AO136" s="14"/>
      <c r="AP136" s="14"/>
      <c r="AQ136" s="14"/>
      <c r="AR136" s="14"/>
      <c r="AS136" s="14"/>
      <c r="AT136" s="14"/>
      <c r="AU136" s="14"/>
      <c r="AV136" s="14"/>
      <c r="AW136" s="14"/>
      <c r="AX136" s="14"/>
      <c r="AY136" s="14"/>
      <c r="AZ136" s="14"/>
      <c r="BA136" s="14"/>
      <c r="BB136" s="14"/>
      <c r="BC136" s="14"/>
      <c r="BD136" s="14"/>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14"/>
      <c r="CE136" s="14"/>
      <c r="CF136" s="14"/>
      <c r="CG136" s="14"/>
      <c r="CH136" s="14"/>
      <c r="CI136" s="14"/>
      <c r="CJ136" s="21"/>
      <c r="CK136" s="14"/>
      <c r="CL136" s="14"/>
      <c r="CM136" s="14"/>
      <c r="CN136" s="14"/>
      <c r="CO136" s="14"/>
      <c r="CP136" s="14"/>
      <c r="CQ136" s="14"/>
      <c r="CR136" s="14"/>
      <c r="CS136" s="14"/>
      <c r="CT136" s="14"/>
      <c r="CU136" s="14"/>
      <c r="CV136" s="14"/>
      <c r="CW136" s="14"/>
      <c r="CX136" s="14"/>
      <c r="CY136" s="14"/>
      <c r="CZ136" s="14"/>
      <c r="DA136" s="14"/>
      <c r="DB136" s="21"/>
      <c r="DC136" s="21"/>
      <c r="DD136" s="14"/>
      <c r="DE136" s="14"/>
      <c r="DF136" s="14"/>
      <c r="DG136" s="14"/>
      <c r="DH136" s="14"/>
      <c r="DI136" s="14"/>
      <c r="DJ136" s="14"/>
      <c r="DK136" s="14"/>
      <c r="DL136" s="14"/>
      <c r="DM136" s="14"/>
      <c r="DN136" s="14"/>
      <c r="DO136" s="14"/>
      <c r="DP136" s="14"/>
      <c r="DQ136" s="14"/>
      <c r="DR136" s="21"/>
      <c r="DS136" s="21"/>
      <c r="DT136" s="21"/>
      <c r="DU136" s="21"/>
      <c r="DV136" s="21"/>
      <c r="DW136" s="21"/>
      <c r="DX136" s="21"/>
      <c r="DY136" s="21"/>
      <c r="DZ136" s="21"/>
      <c r="EA136" s="21"/>
      <c r="EB136" s="30"/>
    </row>
    <row r="137" spans="2:147" ht="9.75" customHeight="1" x14ac:dyDescent="0.15">
      <c r="B137" s="228" t="s">
        <v>12</v>
      </c>
      <c r="C137" s="229"/>
      <c r="D137" s="229"/>
      <c r="E137" s="229"/>
      <c r="F137" s="230" t="str">
        <f>IF(F90="","",F90)</f>
        <v/>
      </c>
      <c r="G137" s="230"/>
      <c r="H137" s="230"/>
      <c r="I137" s="230"/>
      <c r="J137" s="230"/>
      <c r="K137" s="230"/>
      <c r="L137" s="230"/>
      <c r="M137" s="230"/>
      <c r="N137" s="230"/>
      <c r="O137" s="230"/>
      <c r="P137" s="230"/>
      <c r="Q137" s="230"/>
      <c r="R137" s="230"/>
      <c r="S137" s="231"/>
      <c r="T137" s="59"/>
      <c r="U137" s="2"/>
      <c r="V137" s="867"/>
      <c r="W137" s="461"/>
      <c r="X137" s="461"/>
      <c r="Y137" s="461"/>
      <c r="Z137" s="461"/>
      <c r="AA137" s="461"/>
      <c r="AB137" s="461"/>
      <c r="AC137" s="461"/>
      <c r="AD137" s="240"/>
      <c r="AE137" s="240"/>
      <c r="AF137" s="242"/>
      <c r="AG137" s="240"/>
      <c r="AH137" s="242"/>
      <c r="AI137" s="468"/>
      <c r="AJ137" s="2"/>
      <c r="AK137" s="905" t="s">
        <v>53</v>
      </c>
      <c r="AL137" s="880"/>
      <c r="AM137" s="880"/>
      <c r="AN137" s="880"/>
      <c r="AO137" s="880"/>
      <c r="AP137" s="880"/>
      <c r="AQ137" s="880"/>
      <c r="AR137" s="880"/>
      <c r="AS137" s="880"/>
      <c r="AT137" s="880"/>
      <c r="AU137" s="880"/>
      <c r="AV137" s="880"/>
      <c r="AW137" s="880"/>
      <c r="AX137" s="880"/>
      <c r="AY137" s="880"/>
      <c r="AZ137" s="880"/>
      <c r="BA137" s="880"/>
      <c r="BB137" s="880"/>
      <c r="BC137" s="438"/>
      <c r="BD137" s="438"/>
      <c r="BE137" s="438"/>
      <c r="BF137" s="457"/>
      <c r="BG137" s="437"/>
      <c r="BH137" s="438"/>
      <c r="BI137" s="438"/>
      <c r="BJ137" s="439"/>
      <c r="BK137" s="437"/>
      <c r="BL137" s="438"/>
      <c r="BM137" s="438"/>
      <c r="BN137" s="439"/>
      <c r="BO137" s="440"/>
      <c r="BP137" s="438"/>
      <c r="BQ137" s="438"/>
      <c r="BR137" s="457"/>
      <c r="BS137" s="437"/>
      <c r="BT137" s="438"/>
      <c r="BU137" s="438"/>
      <c r="BV137" s="439"/>
      <c r="BW137" s="440"/>
      <c r="BX137" s="438"/>
      <c r="BY137" s="438"/>
      <c r="BZ137" s="438"/>
      <c r="CA137" s="880" t="s">
        <v>54</v>
      </c>
      <c r="CB137" s="880"/>
      <c r="CC137" s="880"/>
      <c r="CD137" s="880"/>
      <c r="CE137" s="880"/>
      <c r="CF137" s="880"/>
      <c r="CG137" s="880"/>
      <c r="CH137" s="880"/>
      <c r="CI137" s="880"/>
      <c r="CJ137" s="880"/>
      <c r="CK137" s="880"/>
      <c r="CL137" s="880"/>
      <c r="CM137" s="880"/>
      <c r="CN137" s="880"/>
      <c r="CO137" s="880"/>
      <c r="CP137" s="880"/>
      <c r="CQ137" s="882"/>
      <c r="CR137" s="882"/>
      <c r="CS137" s="882"/>
      <c r="CT137" s="882"/>
      <c r="CU137" s="882"/>
      <c r="CV137" s="882"/>
      <c r="CW137" s="882"/>
      <c r="CX137" s="882"/>
      <c r="CY137" s="882"/>
      <c r="CZ137" s="882"/>
      <c r="DA137" s="882"/>
      <c r="DB137" s="882"/>
      <c r="DC137" s="882"/>
      <c r="DD137" s="882"/>
      <c r="DE137" s="882"/>
      <c r="DF137" s="882"/>
      <c r="DG137" s="882"/>
      <c r="DH137" s="882"/>
      <c r="DI137" s="882"/>
      <c r="DJ137" s="882"/>
      <c r="DK137" s="882"/>
      <c r="DL137" s="882"/>
      <c r="DM137" s="882"/>
      <c r="DN137" s="882"/>
      <c r="DO137" s="882"/>
      <c r="DP137" s="882"/>
      <c r="DQ137" s="882"/>
      <c r="DR137" s="882"/>
      <c r="DS137" s="882"/>
      <c r="DT137" s="882"/>
      <c r="DU137" s="882"/>
      <c r="DV137" s="882"/>
      <c r="DW137" s="882"/>
      <c r="DX137" s="882"/>
      <c r="DY137" s="882"/>
      <c r="DZ137" s="882"/>
      <c r="EA137" s="882"/>
      <c r="EB137" s="883"/>
      <c r="EN137" s="4"/>
    </row>
    <row r="138" spans="2:147" ht="9.75" customHeight="1" thickBot="1" x14ac:dyDescent="0.2">
      <c r="B138" s="246"/>
      <c r="C138" s="247"/>
      <c r="D138" s="247"/>
      <c r="E138" s="247"/>
      <c r="F138" s="250"/>
      <c r="G138" s="250"/>
      <c r="H138" s="250"/>
      <c r="I138" s="250"/>
      <c r="J138" s="250"/>
      <c r="K138" s="250"/>
      <c r="L138" s="250"/>
      <c r="M138" s="250"/>
      <c r="N138" s="250"/>
      <c r="O138" s="250"/>
      <c r="P138" s="250"/>
      <c r="Q138" s="250"/>
      <c r="R138" s="250"/>
      <c r="S138" s="251"/>
      <c r="T138" s="59"/>
      <c r="U138" s="2"/>
      <c r="V138" s="896"/>
      <c r="W138" s="897"/>
      <c r="X138" s="897"/>
      <c r="Y138" s="897"/>
      <c r="Z138" s="897"/>
      <c r="AA138" s="897"/>
      <c r="AB138" s="897"/>
      <c r="AC138" s="897"/>
      <c r="AD138" s="155"/>
      <c r="AE138" s="155"/>
      <c r="AF138" s="157"/>
      <c r="AG138" s="155"/>
      <c r="AH138" s="157"/>
      <c r="AI138" s="898"/>
      <c r="AJ138" s="2"/>
      <c r="AK138" s="906"/>
      <c r="AL138" s="881"/>
      <c r="AM138" s="881"/>
      <c r="AN138" s="881"/>
      <c r="AO138" s="881"/>
      <c r="AP138" s="881"/>
      <c r="AQ138" s="881"/>
      <c r="AR138" s="881"/>
      <c r="AS138" s="881"/>
      <c r="AT138" s="881"/>
      <c r="AU138" s="881"/>
      <c r="AV138" s="881"/>
      <c r="AW138" s="881"/>
      <c r="AX138" s="881"/>
      <c r="AY138" s="881"/>
      <c r="AZ138" s="881"/>
      <c r="BA138" s="881"/>
      <c r="BB138" s="881"/>
      <c r="BC138" s="459"/>
      <c r="BD138" s="459"/>
      <c r="BE138" s="459"/>
      <c r="BF138" s="917"/>
      <c r="BG138" s="458"/>
      <c r="BH138" s="459"/>
      <c r="BI138" s="459"/>
      <c r="BJ138" s="460"/>
      <c r="BK138" s="458"/>
      <c r="BL138" s="459"/>
      <c r="BM138" s="459"/>
      <c r="BN138" s="460"/>
      <c r="BO138" s="879"/>
      <c r="BP138" s="459"/>
      <c r="BQ138" s="459"/>
      <c r="BR138" s="917"/>
      <c r="BS138" s="458"/>
      <c r="BT138" s="459"/>
      <c r="BU138" s="459"/>
      <c r="BV138" s="460"/>
      <c r="BW138" s="879"/>
      <c r="BX138" s="459"/>
      <c r="BY138" s="459"/>
      <c r="BZ138" s="459"/>
      <c r="CA138" s="881"/>
      <c r="CB138" s="881"/>
      <c r="CC138" s="881"/>
      <c r="CD138" s="881"/>
      <c r="CE138" s="881"/>
      <c r="CF138" s="881"/>
      <c r="CG138" s="881"/>
      <c r="CH138" s="881"/>
      <c r="CI138" s="881"/>
      <c r="CJ138" s="881"/>
      <c r="CK138" s="881"/>
      <c r="CL138" s="881"/>
      <c r="CM138" s="881"/>
      <c r="CN138" s="881"/>
      <c r="CO138" s="881"/>
      <c r="CP138" s="881"/>
      <c r="CQ138" s="884"/>
      <c r="CR138" s="884"/>
      <c r="CS138" s="884"/>
      <c r="CT138" s="884"/>
      <c r="CU138" s="884"/>
      <c r="CV138" s="884"/>
      <c r="CW138" s="884"/>
      <c r="CX138" s="884"/>
      <c r="CY138" s="884"/>
      <c r="CZ138" s="884"/>
      <c r="DA138" s="884"/>
      <c r="DB138" s="884"/>
      <c r="DC138" s="884"/>
      <c r="DD138" s="884"/>
      <c r="DE138" s="884"/>
      <c r="DF138" s="884"/>
      <c r="DG138" s="884"/>
      <c r="DH138" s="884"/>
      <c r="DI138" s="884"/>
      <c r="DJ138" s="884"/>
      <c r="DK138" s="884"/>
      <c r="DL138" s="884"/>
      <c r="DM138" s="884"/>
      <c r="DN138" s="884"/>
      <c r="DO138" s="884"/>
      <c r="DP138" s="884"/>
      <c r="DQ138" s="884"/>
      <c r="DR138" s="884"/>
      <c r="DS138" s="884"/>
      <c r="DT138" s="884"/>
      <c r="DU138" s="884"/>
      <c r="DV138" s="884"/>
      <c r="DW138" s="884"/>
      <c r="DX138" s="884"/>
      <c r="DY138" s="884"/>
      <c r="DZ138" s="884"/>
      <c r="EA138" s="884"/>
      <c r="EB138" s="885"/>
    </row>
    <row r="139" spans="2:147" ht="9.75" customHeight="1" thickBot="1" x14ac:dyDescent="0.2">
      <c r="B139" s="819" t="s">
        <v>30</v>
      </c>
      <c r="C139" s="819"/>
      <c r="D139" s="819"/>
      <c r="E139" s="819"/>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1"/>
      <c r="AF139" s="21"/>
      <c r="AG139" s="21"/>
      <c r="AH139" s="21"/>
      <c r="AI139" s="2"/>
      <c r="AJ139" s="2"/>
      <c r="AK139" s="13"/>
      <c r="AL139" s="13"/>
      <c r="AM139" s="13"/>
      <c r="AN139" s="13"/>
      <c r="AO139" s="13"/>
      <c r="AP139" s="13"/>
      <c r="AQ139" s="13"/>
      <c r="AR139" s="13"/>
      <c r="AS139" s="13"/>
      <c r="AT139" s="13"/>
      <c r="AU139" s="13"/>
      <c r="AV139" s="13"/>
      <c r="AW139" s="13"/>
      <c r="AX139" s="13"/>
      <c r="AY139" s="13"/>
      <c r="AZ139" s="13"/>
      <c r="BA139" s="13"/>
      <c r="BB139" s="13"/>
      <c r="BC139" s="13"/>
      <c r="BD139" s="13"/>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row>
    <row r="140" spans="2:147" ht="9.75" customHeight="1" x14ac:dyDescent="0.15">
      <c r="B140" s="899" t="s">
        <v>27</v>
      </c>
      <c r="C140" s="901" t="s">
        <v>36</v>
      </c>
      <c r="D140" s="903" t="s">
        <v>35</v>
      </c>
      <c r="E140" s="903"/>
      <c r="F140" s="903"/>
      <c r="G140" s="903"/>
      <c r="H140" s="903"/>
      <c r="I140" s="903"/>
      <c r="J140" s="903"/>
      <c r="K140" s="903"/>
      <c r="L140" s="903"/>
      <c r="M140" s="903"/>
      <c r="N140" s="903"/>
      <c r="O140" s="903"/>
      <c r="P140" s="903" t="s">
        <v>23</v>
      </c>
      <c r="Q140" s="903"/>
      <c r="R140" s="903"/>
      <c r="S140" s="903" t="s">
        <v>24</v>
      </c>
      <c r="T140" s="903"/>
      <c r="U140" s="903"/>
      <c r="V140" s="903"/>
      <c r="W140" s="903"/>
      <c r="X140" s="920" t="s">
        <v>25</v>
      </c>
      <c r="Y140" s="921"/>
      <c r="Z140" s="921"/>
      <c r="AA140" s="921"/>
      <c r="AB140" s="921"/>
      <c r="AC140" s="922"/>
      <c r="AD140" s="929" t="s">
        <v>55</v>
      </c>
      <c r="AE140" s="929"/>
      <c r="AF140" s="929"/>
      <c r="AG140" s="929"/>
      <c r="AH140" s="929"/>
      <c r="AI140" s="930"/>
      <c r="AJ140" s="2"/>
      <c r="AK140" s="935" t="s">
        <v>56</v>
      </c>
      <c r="AL140" s="888"/>
      <c r="AM140" s="888"/>
      <c r="AN140" s="888"/>
      <c r="AO140" s="888"/>
      <c r="AP140" s="888"/>
      <c r="AQ140" s="888"/>
      <c r="AR140" s="888"/>
      <c r="AS140" s="888"/>
      <c r="AT140" s="888"/>
      <c r="AU140" s="888"/>
      <c r="AV140" s="888"/>
      <c r="AW140" s="886" t="s">
        <v>114</v>
      </c>
      <c r="AX140" s="886"/>
      <c r="AY140" s="886"/>
      <c r="AZ140" s="886"/>
      <c r="BA140" s="888" t="s">
        <v>118</v>
      </c>
      <c r="BB140" s="888"/>
      <c r="BC140" s="888"/>
      <c r="BD140" s="888"/>
      <c r="BE140" s="888"/>
      <c r="BF140" s="888"/>
      <c r="BG140" s="888"/>
      <c r="BH140" s="888"/>
      <c r="BI140" s="888"/>
      <c r="BJ140" s="888"/>
      <c r="BK140" s="888"/>
      <c r="BL140" s="888"/>
      <c r="BM140" s="888"/>
      <c r="BN140" s="888"/>
      <c r="BO140" s="888"/>
      <c r="BP140" s="888"/>
      <c r="BQ140" s="886" t="s">
        <v>114</v>
      </c>
      <c r="BR140" s="886"/>
      <c r="BS140" s="886"/>
      <c r="BT140" s="886"/>
      <c r="BU140" s="888" t="s">
        <v>117</v>
      </c>
      <c r="BV140" s="888"/>
      <c r="BW140" s="888"/>
      <c r="BX140" s="888"/>
      <c r="BY140" s="888"/>
      <c r="BZ140" s="888"/>
      <c r="CA140" s="888"/>
      <c r="CB140" s="888"/>
      <c r="CC140" s="888"/>
      <c r="CD140" s="888"/>
      <c r="CE140" s="888"/>
      <c r="CF140" s="888"/>
      <c r="CG140" s="888"/>
      <c r="CH140" s="888"/>
      <c r="CI140" s="888"/>
      <c r="CJ140" s="888"/>
      <c r="CK140" s="888"/>
      <c r="CL140" s="888"/>
      <c r="CM140" s="888"/>
      <c r="CN140" s="888"/>
      <c r="CO140" s="886" t="s">
        <v>114</v>
      </c>
      <c r="CP140" s="886"/>
      <c r="CQ140" s="886"/>
      <c r="CR140" s="886"/>
      <c r="CS140" s="888" t="s">
        <v>116</v>
      </c>
      <c r="CT140" s="888"/>
      <c r="CU140" s="888"/>
      <c r="CV140" s="888"/>
      <c r="CW140" s="888"/>
      <c r="CX140" s="888"/>
      <c r="CY140" s="888"/>
      <c r="CZ140" s="888"/>
      <c r="DA140" s="888"/>
      <c r="DB140" s="888"/>
      <c r="DC140" s="888"/>
      <c r="DD140" s="888"/>
      <c r="DE140" s="888"/>
      <c r="DF140" s="888"/>
      <c r="DG140" s="888"/>
      <c r="DH140" s="888"/>
      <c r="DI140" s="888"/>
      <c r="DJ140" s="888"/>
      <c r="DK140" s="888"/>
      <c r="DL140" s="888"/>
      <c r="DM140" s="888"/>
      <c r="DN140" s="888"/>
      <c r="DO140" s="888"/>
      <c r="DP140" s="888"/>
      <c r="DQ140" s="888"/>
      <c r="DR140" s="888"/>
      <c r="DS140" s="888"/>
      <c r="DT140" s="888"/>
      <c r="DU140" s="888"/>
      <c r="DV140" s="888"/>
      <c r="DW140" s="888"/>
      <c r="DX140" s="888"/>
      <c r="DY140" s="888"/>
      <c r="DZ140" s="888"/>
      <c r="EA140" s="888"/>
      <c r="EB140" s="892"/>
    </row>
    <row r="141" spans="2:147" ht="9.75" customHeight="1" x14ac:dyDescent="0.15">
      <c r="B141" s="900"/>
      <c r="C141" s="902"/>
      <c r="D141" s="904"/>
      <c r="E141" s="904"/>
      <c r="F141" s="904"/>
      <c r="G141" s="904"/>
      <c r="H141" s="904"/>
      <c r="I141" s="904"/>
      <c r="J141" s="904"/>
      <c r="K141" s="904"/>
      <c r="L141" s="904"/>
      <c r="M141" s="904"/>
      <c r="N141" s="904"/>
      <c r="O141" s="904"/>
      <c r="P141" s="904"/>
      <c r="Q141" s="904"/>
      <c r="R141" s="904"/>
      <c r="S141" s="904"/>
      <c r="T141" s="904"/>
      <c r="U141" s="904"/>
      <c r="V141" s="904"/>
      <c r="W141" s="904"/>
      <c r="X141" s="923"/>
      <c r="Y141" s="924"/>
      <c r="Z141" s="924"/>
      <c r="AA141" s="924"/>
      <c r="AB141" s="924"/>
      <c r="AC141" s="925"/>
      <c r="AD141" s="931"/>
      <c r="AE141" s="931"/>
      <c r="AF141" s="931"/>
      <c r="AG141" s="931"/>
      <c r="AH141" s="931"/>
      <c r="AI141" s="932"/>
      <c r="AJ141" s="2"/>
      <c r="AK141" s="936"/>
      <c r="AL141" s="889"/>
      <c r="AM141" s="889"/>
      <c r="AN141" s="889"/>
      <c r="AO141" s="889"/>
      <c r="AP141" s="889"/>
      <c r="AQ141" s="889"/>
      <c r="AR141" s="889"/>
      <c r="AS141" s="889"/>
      <c r="AT141" s="889"/>
      <c r="AU141" s="889"/>
      <c r="AV141" s="889"/>
      <c r="AW141" s="887"/>
      <c r="AX141" s="887"/>
      <c r="AY141" s="887"/>
      <c r="AZ141" s="887"/>
      <c r="BA141" s="889"/>
      <c r="BB141" s="889"/>
      <c r="BC141" s="889"/>
      <c r="BD141" s="889"/>
      <c r="BE141" s="889"/>
      <c r="BF141" s="889"/>
      <c r="BG141" s="889"/>
      <c r="BH141" s="889"/>
      <c r="BI141" s="889"/>
      <c r="BJ141" s="889"/>
      <c r="BK141" s="889"/>
      <c r="BL141" s="889"/>
      <c r="BM141" s="889"/>
      <c r="BN141" s="889"/>
      <c r="BO141" s="889"/>
      <c r="BP141" s="889"/>
      <c r="BQ141" s="887"/>
      <c r="BR141" s="887"/>
      <c r="BS141" s="887"/>
      <c r="BT141" s="887"/>
      <c r="BU141" s="889"/>
      <c r="BV141" s="889"/>
      <c r="BW141" s="889"/>
      <c r="BX141" s="889"/>
      <c r="BY141" s="889"/>
      <c r="BZ141" s="889"/>
      <c r="CA141" s="889"/>
      <c r="CB141" s="889"/>
      <c r="CC141" s="889"/>
      <c r="CD141" s="889"/>
      <c r="CE141" s="889"/>
      <c r="CF141" s="889"/>
      <c r="CG141" s="889"/>
      <c r="CH141" s="889"/>
      <c r="CI141" s="889"/>
      <c r="CJ141" s="889"/>
      <c r="CK141" s="889"/>
      <c r="CL141" s="889"/>
      <c r="CM141" s="889"/>
      <c r="CN141" s="889"/>
      <c r="CO141" s="887"/>
      <c r="CP141" s="887"/>
      <c r="CQ141" s="887"/>
      <c r="CR141" s="887"/>
      <c r="CS141" s="889"/>
      <c r="CT141" s="889"/>
      <c r="CU141" s="889"/>
      <c r="CV141" s="889"/>
      <c r="CW141" s="889"/>
      <c r="CX141" s="889"/>
      <c r="CY141" s="889"/>
      <c r="CZ141" s="889"/>
      <c r="DA141" s="889"/>
      <c r="DB141" s="889"/>
      <c r="DC141" s="889"/>
      <c r="DD141" s="889"/>
      <c r="DE141" s="889"/>
      <c r="DF141" s="889"/>
      <c r="DG141" s="889"/>
      <c r="DH141" s="889"/>
      <c r="DI141" s="889"/>
      <c r="DJ141" s="889"/>
      <c r="DK141" s="889"/>
      <c r="DL141" s="889"/>
      <c r="DM141" s="889"/>
      <c r="DN141" s="889"/>
      <c r="DO141" s="889"/>
      <c r="DP141" s="889"/>
      <c r="DQ141" s="889"/>
      <c r="DR141" s="889"/>
      <c r="DS141" s="889"/>
      <c r="DT141" s="889"/>
      <c r="DU141" s="889"/>
      <c r="DV141" s="889"/>
      <c r="DW141" s="889"/>
      <c r="DX141" s="889"/>
      <c r="DY141" s="889"/>
      <c r="DZ141" s="889"/>
      <c r="EA141" s="889"/>
      <c r="EB141" s="893"/>
    </row>
    <row r="142" spans="2:147" ht="9.75" customHeight="1" x14ac:dyDescent="0.15">
      <c r="B142" s="900"/>
      <c r="C142" s="902"/>
      <c r="D142" s="904"/>
      <c r="E142" s="904"/>
      <c r="F142" s="904"/>
      <c r="G142" s="904"/>
      <c r="H142" s="904"/>
      <c r="I142" s="904"/>
      <c r="J142" s="904"/>
      <c r="K142" s="904"/>
      <c r="L142" s="904"/>
      <c r="M142" s="904"/>
      <c r="N142" s="904"/>
      <c r="O142" s="904"/>
      <c r="P142" s="904"/>
      <c r="Q142" s="904"/>
      <c r="R142" s="904"/>
      <c r="S142" s="904"/>
      <c r="T142" s="904"/>
      <c r="U142" s="904"/>
      <c r="V142" s="904"/>
      <c r="W142" s="904"/>
      <c r="X142" s="926"/>
      <c r="Y142" s="927"/>
      <c r="Z142" s="927"/>
      <c r="AA142" s="927"/>
      <c r="AB142" s="927"/>
      <c r="AC142" s="928"/>
      <c r="AD142" s="933"/>
      <c r="AE142" s="933"/>
      <c r="AF142" s="933"/>
      <c r="AG142" s="933"/>
      <c r="AH142" s="933"/>
      <c r="AI142" s="934"/>
      <c r="AJ142" s="2"/>
      <c r="AK142" s="936"/>
      <c r="AL142" s="889"/>
      <c r="AM142" s="889"/>
      <c r="AN142" s="889"/>
      <c r="AO142" s="889"/>
      <c r="AP142" s="889"/>
      <c r="AQ142" s="889"/>
      <c r="AR142" s="889"/>
      <c r="AS142" s="890"/>
      <c r="AT142" s="890"/>
      <c r="AU142" s="890"/>
      <c r="AV142" s="890"/>
      <c r="AW142" s="887"/>
      <c r="AX142" s="887"/>
      <c r="AY142" s="887"/>
      <c r="AZ142" s="887"/>
      <c r="BA142" s="889"/>
      <c r="BB142" s="889"/>
      <c r="BC142" s="889"/>
      <c r="BD142" s="889"/>
      <c r="BE142" s="890"/>
      <c r="BF142" s="890"/>
      <c r="BG142" s="890"/>
      <c r="BH142" s="890"/>
      <c r="BI142" s="889"/>
      <c r="BJ142" s="889"/>
      <c r="BK142" s="889"/>
      <c r="BL142" s="889"/>
      <c r="BM142" s="889"/>
      <c r="BN142" s="889"/>
      <c r="BO142" s="889"/>
      <c r="BP142" s="889"/>
      <c r="BQ142" s="887"/>
      <c r="BR142" s="887"/>
      <c r="BS142" s="887"/>
      <c r="BT142" s="887"/>
      <c r="BU142" s="890"/>
      <c r="BV142" s="890"/>
      <c r="BW142" s="890"/>
      <c r="BX142" s="890"/>
      <c r="BY142" s="890"/>
      <c r="BZ142" s="890"/>
      <c r="CA142" s="890"/>
      <c r="CB142" s="890"/>
      <c r="CC142" s="890"/>
      <c r="CD142" s="890"/>
      <c r="CE142" s="890"/>
      <c r="CF142" s="890"/>
      <c r="CG142" s="890"/>
      <c r="CH142" s="890"/>
      <c r="CI142" s="890"/>
      <c r="CJ142" s="890"/>
      <c r="CK142" s="890"/>
      <c r="CL142" s="890"/>
      <c r="CM142" s="890"/>
      <c r="CN142" s="890"/>
      <c r="CO142" s="891"/>
      <c r="CP142" s="891"/>
      <c r="CQ142" s="891"/>
      <c r="CR142" s="891"/>
      <c r="CS142" s="890"/>
      <c r="CT142" s="890"/>
      <c r="CU142" s="890"/>
      <c r="CV142" s="890"/>
      <c r="CW142" s="890"/>
      <c r="CX142" s="890"/>
      <c r="CY142" s="890"/>
      <c r="CZ142" s="890"/>
      <c r="DA142" s="890"/>
      <c r="DB142" s="890"/>
      <c r="DC142" s="890"/>
      <c r="DD142" s="890"/>
      <c r="DE142" s="890"/>
      <c r="DF142" s="890"/>
      <c r="DG142" s="890"/>
      <c r="DH142" s="890"/>
      <c r="DI142" s="890"/>
      <c r="DJ142" s="890"/>
      <c r="DK142" s="890"/>
      <c r="DL142" s="890"/>
      <c r="DM142" s="890"/>
      <c r="DN142" s="890"/>
      <c r="DO142" s="890"/>
      <c r="DP142" s="890"/>
      <c r="DQ142" s="890"/>
      <c r="DR142" s="890"/>
      <c r="DS142" s="890"/>
      <c r="DT142" s="890"/>
      <c r="DU142" s="890"/>
      <c r="DV142" s="890"/>
      <c r="DW142" s="890"/>
      <c r="DX142" s="890"/>
      <c r="DY142" s="889"/>
      <c r="DZ142" s="889"/>
      <c r="EA142" s="889"/>
      <c r="EB142" s="893"/>
    </row>
    <row r="143" spans="2:147" ht="29.25" customHeight="1" x14ac:dyDescent="0.2">
      <c r="B143" s="41" t="str">
        <f t="shared" ref="B143:D149" si="18">IF(B96="","",B96)</f>
        <v/>
      </c>
      <c r="C143" s="40" t="str">
        <f t="shared" si="18"/>
        <v/>
      </c>
      <c r="D143" s="188" t="str">
        <f t="shared" si="18"/>
        <v/>
      </c>
      <c r="E143" s="188"/>
      <c r="F143" s="188"/>
      <c r="G143" s="188"/>
      <c r="H143" s="188"/>
      <c r="I143" s="188"/>
      <c r="J143" s="188"/>
      <c r="K143" s="188"/>
      <c r="L143" s="188"/>
      <c r="M143" s="188"/>
      <c r="N143" s="188"/>
      <c r="O143" s="188"/>
      <c r="P143" s="189" t="str">
        <f t="shared" ref="P143:P149" si="19">IF(P96="","",P96)</f>
        <v/>
      </c>
      <c r="Q143" s="189"/>
      <c r="R143" s="189"/>
      <c r="S143" s="189" t="str">
        <f>IF(S96="","",S96)</f>
        <v/>
      </c>
      <c r="T143" s="189"/>
      <c r="U143" s="189"/>
      <c r="V143" s="189"/>
      <c r="W143" s="189"/>
      <c r="X143" s="190" t="str">
        <f>IF(X96="","",X96)</f>
        <v/>
      </c>
      <c r="Y143" s="191"/>
      <c r="Z143" s="192" t="str">
        <f>IF(Z96="","",Z96)</f>
        <v/>
      </c>
      <c r="AA143" s="193"/>
      <c r="AB143" s="192" t="str">
        <f>IF(AB96="","",AB96)</f>
        <v/>
      </c>
      <c r="AC143" s="194"/>
      <c r="AD143" s="200"/>
      <c r="AE143" s="200"/>
      <c r="AF143" s="201"/>
      <c r="AG143" s="200"/>
      <c r="AH143" s="201"/>
      <c r="AI143" s="202"/>
      <c r="AJ143" s="2"/>
      <c r="AK143" s="991" t="str">
        <f>IF(LEN(R40)&lt;=2,"",IF(LEN(R40)&gt;=4,"",IF(LEN(R40)=3,LEFT(R40,1))))</f>
        <v/>
      </c>
      <c r="AL143" s="992"/>
      <c r="AM143" s="992"/>
      <c r="AN143" s="993"/>
      <c r="AO143" s="994" t="str">
        <f>IF(LEN(R40)&lt;=1,"",IF(LEN(R40)&gt;=4,"",IF(LEN(R40)=3,MID(R40,2,1),IF(LEN(R40)=2,LEFT(R40,1)))))</f>
        <v/>
      </c>
      <c r="AP143" s="992"/>
      <c r="AQ143" s="992"/>
      <c r="AR143" s="993"/>
      <c r="AS143" s="995" t="str">
        <f>IF(R40&lt;1,"",RIGHT(R40,1))</f>
        <v/>
      </c>
      <c r="AT143" s="996"/>
      <c r="AU143" s="996"/>
      <c r="AV143" s="997"/>
      <c r="AW143" s="998" t="s">
        <v>115</v>
      </c>
      <c r="AX143" s="999"/>
      <c r="AY143" s="999"/>
      <c r="AZ143" s="1000"/>
      <c r="BA143" s="992" t="str">
        <f>IF(LEN(W40)&lt;=3,"",IF(LEN(W40)&gt;=5,"",IF(LEN(W40)=4,LEFT(W40,1))))</f>
        <v/>
      </c>
      <c r="BB143" s="992"/>
      <c r="BC143" s="992"/>
      <c r="BD143" s="993"/>
      <c r="BE143" s="1001" t="str">
        <f>IF(LEN(W40)&lt;=2,"",IF(LEN(W40)&gt;=5,"",IF(LEN(W40)=4,MID(W40,2,1),IF(LEN(W40)=3,LEFT(W40,1)))))</f>
        <v/>
      </c>
      <c r="BF143" s="996"/>
      <c r="BG143" s="996"/>
      <c r="BH143" s="1002"/>
      <c r="BI143" s="994" t="str">
        <f>IF(LEN(W40)&lt;=1,"",IF(LEN(W40)&gt;=5,"",IF(LEN(W40)=4,MID(W40,3,1),IF(LEN(W40)=3,MID(W40,2,1),IF(LEN(W40)=2,LEFT(W40,1))))))</f>
        <v/>
      </c>
      <c r="BJ143" s="992"/>
      <c r="BK143" s="992"/>
      <c r="BL143" s="993"/>
      <c r="BM143" s="1134" t="str">
        <f>IF(W40&lt;1,"",RIGHT(W40,1))</f>
        <v/>
      </c>
      <c r="BN143" s="992"/>
      <c r="BO143" s="992"/>
      <c r="BP143" s="992"/>
      <c r="BQ143" s="1139" t="s">
        <v>115</v>
      </c>
      <c r="BR143" s="1139"/>
      <c r="BS143" s="1139"/>
      <c r="BT143" s="1140"/>
      <c r="BU143" s="1141" t="str">
        <f>LEFT(AB40,1)</f>
        <v/>
      </c>
      <c r="BV143" s="996"/>
      <c r="BW143" s="996"/>
      <c r="BX143" s="1002"/>
      <c r="BY143" s="1134" t="str">
        <f>MID(AB40,2,1)</f>
        <v/>
      </c>
      <c r="BZ143" s="992"/>
      <c r="CA143" s="992"/>
      <c r="CB143" s="993"/>
      <c r="CC143" s="1001" t="str">
        <f>MID(AB40,3,1)</f>
        <v/>
      </c>
      <c r="CD143" s="996"/>
      <c r="CE143" s="996"/>
      <c r="CF143" s="1002"/>
      <c r="CG143" s="1001" t="str">
        <f>MID(AB40,4,1)</f>
        <v/>
      </c>
      <c r="CH143" s="996"/>
      <c r="CI143" s="996"/>
      <c r="CJ143" s="1002"/>
      <c r="CK143" s="1134" t="str">
        <f>MID(AB40,5,1)</f>
        <v/>
      </c>
      <c r="CL143" s="992"/>
      <c r="CM143" s="992"/>
      <c r="CN143" s="992"/>
      <c r="CO143" s="1135" t="s">
        <v>115</v>
      </c>
      <c r="CP143" s="1135"/>
      <c r="CQ143" s="1135"/>
      <c r="CR143" s="1135"/>
      <c r="CS143" s="992" t="str">
        <f>IF(LEN(X103)&lt;=2,"",IF(LEN(X103)&gt;=4,"",IF(LEN(X103)=3,LEFT(X103,1))))</f>
        <v/>
      </c>
      <c r="CT143" s="992"/>
      <c r="CU143" s="992"/>
      <c r="CV143" s="993"/>
      <c r="CW143" s="994" t="str">
        <f>IF(LEN(X103)&lt;=1,"",IF(LEN(X103)&gt;=4,"",IF(LEN(X103)=3,MID(X103,2,1),IF(LEN(X103)=2,LEFT(X103,1)))))</f>
        <v/>
      </c>
      <c r="CX143" s="992"/>
      <c r="CY143" s="992"/>
      <c r="CZ143" s="993"/>
      <c r="DA143" s="994" t="str">
        <f>IF(X103&lt;1,"",RIGHT(X103,1))</f>
        <v/>
      </c>
      <c r="DB143" s="992"/>
      <c r="DC143" s="992"/>
      <c r="DD143" s="992"/>
      <c r="DE143" s="1134" t="str">
        <f>IF(LEN(Z103)&lt;=2,"",IF(LEN(Z103)&gt;=4,"",IF(LEN(Z103)=3,LEFT(Z103,1))))</f>
        <v/>
      </c>
      <c r="DF143" s="992"/>
      <c r="DG143" s="992"/>
      <c r="DH143" s="1109"/>
      <c r="DI143" s="994" t="str">
        <f>IF(LEN(Z103)&lt;=1,"",IF(LEN(Z103)&gt;=4,"",IF(LEN(Z103)=3,MID(Z103,2,1),IF(LEN(Z103)=2,LEFT(Z103,1)))))</f>
        <v/>
      </c>
      <c r="DJ143" s="992"/>
      <c r="DK143" s="992"/>
      <c r="DL143" s="1109"/>
      <c r="DM143" s="994" t="str">
        <f>IF(Z103&lt;1,"",RIGHT(Z103,1))</f>
        <v/>
      </c>
      <c r="DN143" s="992"/>
      <c r="DO143" s="992"/>
      <c r="DP143" s="992"/>
      <c r="DQ143" s="1134" t="str">
        <f>IF(LEN(AB103)&lt;=2,"",IF(LEN(AB103)&gt;=4,"",IF(LEN(AB103)=3,LEFT(AB103,1))))</f>
        <v/>
      </c>
      <c r="DR143" s="992"/>
      <c r="DS143" s="992"/>
      <c r="DT143" s="1109"/>
      <c r="DU143" s="994" t="str">
        <f>IF(LEN(AB103)&lt;=1,"",IF(LEN(AB103)&gt;=4,"",IF(LEN(AB103)=3,MID(AB103,2,1),IF(LEN(AB103)=2,LEFT(AB103,1)))))</f>
        <v/>
      </c>
      <c r="DV143" s="992"/>
      <c r="DW143" s="992"/>
      <c r="DX143" s="1109"/>
      <c r="DY143" s="994" t="str">
        <f>IF(AB103&lt;1,"",RIGHT(AB103,1))</f>
        <v/>
      </c>
      <c r="DZ143" s="992"/>
      <c r="EA143" s="992"/>
      <c r="EB143" s="1110"/>
    </row>
    <row r="144" spans="2:147" ht="29.25" customHeight="1" x14ac:dyDescent="0.2">
      <c r="B144" s="41" t="str">
        <f t="shared" si="18"/>
        <v/>
      </c>
      <c r="C144" s="40" t="str">
        <f t="shared" si="18"/>
        <v/>
      </c>
      <c r="D144" s="188" t="str">
        <f t="shared" si="18"/>
        <v/>
      </c>
      <c r="E144" s="188"/>
      <c r="F144" s="188"/>
      <c r="G144" s="188"/>
      <c r="H144" s="188"/>
      <c r="I144" s="188"/>
      <c r="J144" s="188"/>
      <c r="K144" s="188"/>
      <c r="L144" s="188"/>
      <c r="M144" s="188"/>
      <c r="N144" s="188"/>
      <c r="O144" s="188"/>
      <c r="P144" s="189" t="str">
        <f t="shared" si="19"/>
        <v/>
      </c>
      <c r="Q144" s="189"/>
      <c r="R144" s="189"/>
      <c r="S144" s="189" t="str">
        <f t="shared" ref="S144:S149" si="20">IF(S97="","",S97)</f>
        <v/>
      </c>
      <c r="T144" s="189"/>
      <c r="U144" s="189"/>
      <c r="V144" s="189"/>
      <c r="W144" s="189"/>
      <c r="X144" s="190" t="str">
        <f t="shared" ref="X144:X149" si="21">IF(X97="","",X97)</f>
        <v/>
      </c>
      <c r="Y144" s="191"/>
      <c r="Z144" s="192" t="str">
        <f t="shared" ref="Z144:Z150" si="22">IF(Z97="","",Z97)</f>
        <v/>
      </c>
      <c r="AA144" s="191"/>
      <c r="AB144" s="192" t="str">
        <f t="shared" ref="AB144:AB150" si="23">IF(AB97="","",AB97)</f>
        <v/>
      </c>
      <c r="AC144" s="194"/>
      <c r="AD144" s="200"/>
      <c r="AE144" s="200"/>
      <c r="AF144" s="201"/>
      <c r="AG144" s="200"/>
      <c r="AH144" s="201"/>
      <c r="AI144" s="202"/>
      <c r="AJ144" s="2"/>
      <c r="AK144" s="991" t="str">
        <f>IF(LEN(R42)&lt;=2,"",IF(LEN(R42)&gt;=4,"",IF(LEN(R42)=3,LEFT(R42,1),1)))</f>
        <v/>
      </c>
      <c r="AL144" s="992"/>
      <c r="AM144" s="992"/>
      <c r="AN144" s="993"/>
      <c r="AO144" s="994" t="str">
        <f>IF(LEN(R42)&lt;=1,"",IF(LEN(R42)&gt;=4,"",IF(LEN(R42)=3,MID(R42,2,1),IF(LEN(R42)=2,LEFT(R42,1)))))</f>
        <v/>
      </c>
      <c r="AP144" s="992"/>
      <c r="AQ144" s="992"/>
      <c r="AR144" s="993"/>
      <c r="AS144" s="1134" t="str">
        <f>IF(R42&lt;1,"",RIGHT(R42,1))</f>
        <v/>
      </c>
      <c r="AT144" s="992"/>
      <c r="AU144" s="992"/>
      <c r="AV144" s="1138"/>
      <c r="AW144" s="998" t="s">
        <v>115</v>
      </c>
      <c r="AX144" s="999"/>
      <c r="AY144" s="999"/>
      <c r="AZ144" s="1000"/>
      <c r="BA144" s="992" t="str">
        <f>IF(LEN(W42)&lt;=3,"",IF(LEN(W42)&gt;=5,"",IF(LEN(W42)=4,LEFT(W42,1))))</f>
        <v/>
      </c>
      <c r="BB144" s="992"/>
      <c r="BC144" s="992"/>
      <c r="BD144" s="993"/>
      <c r="BE144" s="994" t="str">
        <f>IF(LEN(W42)&lt;=2,"",IF(LEN(W42)&gt;=5,"",IF(LEN(W42)=4,MID(W42,2,1),IF(LEN(W42)=3,LEFT(W42,1)))))</f>
        <v/>
      </c>
      <c r="BF144" s="992"/>
      <c r="BG144" s="992"/>
      <c r="BH144" s="993"/>
      <c r="BI144" s="994" t="str">
        <f>IF(LEN(W42)&lt;=1,"",IF(LEN(W42)&gt;=5,"",IF(LEN(W42)=4,MID(W42,3,1),IF(LEN(W42)=3,MID(W42,2,1),IF(LEN(W42)=2,LEFT(W42,1))))))</f>
        <v/>
      </c>
      <c r="BJ144" s="992"/>
      <c r="BK144" s="992"/>
      <c r="BL144" s="993"/>
      <c r="BM144" s="1134" t="str">
        <f>IF(W42&lt;1,"",RIGHT(W42,1))</f>
        <v/>
      </c>
      <c r="BN144" s="992"/>
      <c r="BO144" s="992"/>
      <c r="BP144" s="992"/>
      <c r="BQ144" s="1135" t="s">
        <v>115</v>
      </c>
      <c r="BR144" s="1135"/>
      <c r="BS144" s="1135"/>
      <c r="BT144" s="1136"/>
      <c r="BU144" s="1142" t="str">
        <f>IF(LEN(AB42)&lt;=4,"",IF(LEN(AB42)&gt;=6,"",IF(LEN(AB42)=5,LEFT(AB42,1))))</f>
        <v/>
      </c>
      <c r="BV144" s="1131"/>
      <c r="BW144" s="1131"/>
      <c r="BX144" s="1132"/>
      <c r="BY144" s="1131" t="str">
        <f>IF(LEN(AB42)&lt;=3,"",IF(LEN(AB42)&gt;=6,"",IF(LEN(AB42)=5,MID(AB42,2,1),IF(LEN(AB42)=4,LEFT(AB42,1)))))</f>
        <v/>
      </c>
      <c r="BZ144" s="1131"/>
      <c r="CA144" s="1131"/>
      <c r="CB144" s="1132"/>
      <c r="CC144" s="1130" t="str">
        <f>IF(LEN(AB42)&lt;=2,"",IF(LEN(AB42)&gt;=6,"",IF(LEN(AB42)=5,MID(AB42,3,1),IF(LEN(AB42)=4,MID(AB42,2,1),IF(LEN(AB42)=3,LEFT(AB42,1))))))</f>
        <v/>
      </c>
      <c r="CD144" s="1131"/>
      <c r="CE144" s="1131"/>
      <c r="CF144" s="1132"/>
      <c r="CG144" s="1130" t="str">
        <f>IF(LEN(AB42)&lt;=1,"",IF(LEN(AB42)&gt;=6,"",IF(LEN(AB42)=5,MID(AB42,4,1),IF(LEN(AB42)=4,MID(AB42,3,1),IF(LEN(AB42)=3,MID(AB42,2,1),IF(LEN(AB42)=2,LEFT(AB42,1)))))))</f>
        <v/>
      </c>
      <c r="CH144" s="1131"/>
      <c r="CI144" s="1131"/>
      <c r="CJ144" s="1132"/>
      <c r="CK144" s="1131" t="str">
        <f>IF(AB42&lt;1,"",RIGHT(AB42,1))</f>
        <v/>
      </c>
      <c r="CL144" s="1131"/>
      <c r="CM144" s="1131"/>
      <c r="CN144" s="1134"/>
      <c r="CO144" s="1135" t="s">
        <v>115</v>
      </c>
      <c r="CP144" s="1135"/>
      <c r="CQ144" s="1135"/>
      <c r="CR144" s="1135"/>
      <c r="CS144" s="992"/>
      <c r="CT144" s="992"/>
      <c r="CU144" s="992"/>
      <c r="CV144" s="993"/>
      <c r="CW144" s="994"/>
      <c r="CX144" s="992"/>
      <c r="CY144" s="992"/>
      <c r="CZ144" s="993"/>
      <c r="DA144" s="994"/>
      <c r="DB144" s="992"/>
      <c r="DC144" s="992"/>
      <c r="DD144" s="992"/>
      <c r="DE144" s="1134"/>
      <c r="DF144" s="992"/>
      <c r="DG144" s="992"/>
      <c r="DH144" s="1109"/>
      <c r="DI144" s="994"/>
      <c r="DJ144" s="992"/>
      <c r="DK144" s="992"/>
      <c r="DL144" s="1109"/>
      <c r="DM144" s="994"/>
      <c r="DN144" s="992"/>
      <c r="DO144" s="992"/>
      <c r="DP144" s="992"/>
      <c r="DQ144" s="1134"/>
      <c r="DR144" s="992"/>
      <c r="DS144" s="992"/>
      <c r="DT144" s="1109"/>
      <c r="DU144" s="994"/>
      <c r="DV144" s="992"/>
      <c r="DW144" s="992"/>
      <c r="DX144" s="1109"/>
      <c r="DY144" s="994"/>
      <c r="DZ144" s="992"/>
      <c r="EA144" s="992"/>
      <c r="EB144" s="1110"/>
      <c r="EF144" s="4"/>
      <c r="EL144" s="4"/>
    </row>
    <row r="145" spans="2:156" ht="29.25" customHeight="1" x14ac:dyDescent="0.2">
      <c r="B145" s="41" t="str">
        <f t="shared" si="18"/>
        <v/>
      </c>
      <c r="C145" s="40" t="str">
        <f t="shared" si="18"/>
        <v/>
      </c>
      <c r="D145" s="188" t="str">
        <f t="shared" si="18"/>
        <v/>
      </c>
      <c r="E145" s="188"/>
      <c r="F145" s="188"/>
      <c r="G145" s="188"/>
      <c r="H145" s="188"/>
      <c r="I145" s="188"/>
      <c r="J145" s="188"/>
      <c r="K145" s="188"/>
      <c r="L145" s="188"/>
      <c r="M145" s="188"/>
      <c r="N145" s="188"/>
      <c r="O145" s="188"/>
      <c r="P145" s="189" t="str">
        <f t="shared" si="19"/>
        <v/>
      </c>
      <c r="Q145" s="189"/>
      <c r="R145" s="189"/>
      <c r="S145" s="189" t="str">
        <f t="shared" si="20"/>
        <v/>
      </c>
      <c r="T145" s="189"/>
      <c r="U145" s="189"/>
      <c r="V145" s="189"/>
      <c r="W145" s="189"/>
      <c r="X145" s="190" t="str">
        <f t="shared" si="21"/>
        <v/>
      </c>
      <c r="Y145" s="193"/>
      <c r="Z145" s="192" t="str">
        <f t="shared" si="22"/>
        <v/>
      </c>
      <c r="AA145" s="191"/>
      <c r="AB145" s="192" t="str">
        <f t="shared" si="23"/>
        <v/>
      </c>
      <c r="AC145" s="194"/>
      <c r="AD145" s="200"/>
      <c r="AE145" s="200"/>
      <c r="AF145" s="201"/>
      <c r="AG145" s="200"/>
      <c r="AH145" s="201"/>
      <c r="AI145" s="202"/>
      <c r="AJ145" s="2"/>
      <c r="AK145" s="991" t="str">
        <f>IF(LEN(R44)&lt;=2,"",IF(LEN(R44)&gt;=4,"",IF(LEN(R44)=3,LEFT(R44,1),1)))</f>
        <v/>
      </c>
      <c r="AL145" s="992"/>
      <c r="AM145" s="992"/>
      <c r="AN145" s="993"/>
      <c r="AO145" s="994" t="str">
        <f>IF(LEN(R44)&lt;=1,"",IF(LEN(R44)&gt;=4,"",IF(LEN(R44)=3,MID(R44,2,1),IF(LEN(R44)=2,LEFT(R44,1)))))</f>
        <v/>
      </c>
      <c r="AP145" s="992"/>
      <c r="AQ145" s="992"/>
      <c r="AR145" s="993"/>
      <c r="AS145" s="1134" t="str">
        <f>IF(R44&lt;1,"",RIGHT(R44,1))</f>
        <v/>
      </c>
      <c r="AT145" s="992"/>
      <c r="AU145" s="992"/>
      <c r="AV145" s="1138"/>
      <c r="AW145" s="998" t="s">
        <v>115</v>
      </c>
      <c r="AX145" s="999"/>
      <c r="AY145" s="999"/>
      <c r="AZ145" s="1000"/>
      <c r="BA145" s="992" t="str">
        <f>IF(LEN(W44)&lt;=3,"",IF(LEN(W44)&gt;=5,"",IF(LEN(W44)=4,LEFT(W44,1))))</f>
        <v/>
      </c>
      <c r="BB145" s="992"/>
      <c r="BC145" s="992"/>
      <c r="BD145" s="993"/>
      <c r="BE145" s="994" t="str">
        <f>IF(LEN(W44)&lt;=2,"",IF(LEN(W44)&gt;=5,"",IF(LEN(W44)=4,MID(W44,2,1),IF(LEN(W44)=3,LEFT(W44,1)))))</f>
        <v/>
      </c>
      <c r="BF145" s="992"/>
      <c r="BG145" s="992"/>
      <c r="BH145" s="993"/>
      <c r="BI145" s="994" t="str">
        <f>IF(LEN(W44)&lt;=1,"",IF(LEN(W44)&gt;=5,"",IF(LEN(W44)=4,MID(W44,3,1),IF(LEN(W44)=3,MID(W44,2,1),IF(LEN(W44)=2,LEFT(W44,1))))))</f>
        <v/>
      </c>
      <c r="BJ145" s="992"/>
      <c r="BK145" s="992"/>
      <c r="BL145" s="993"/>
      <c r="BM145" s="1134" t="str">
        <f>IF(W44&lt;1,"",RIGHT(W44,1))</f>
        <v/>
      </c>
      <c r="BN145" s="992"/>
      <c r="BO145" s="992"/>
      <c r="BP145" s="992"/>
      <c r="BQ145" s="1135" t="s">
        <v>115</v>
      </c>
      <c r="BR145" s="1135"/>
      <c r="BS145" s="1135"/>
      <c r="BT145" s="1136"/>
      <c r="BU145" s="1137" t="str">
        <f>IF(LEN(AB44)&lt;=4,"",IF(LEN(AB44)&gt;=6,"",IF(LEN(AB44)=5,LEFT(AB44,1))))</f>
        <v/>
      </c>
      <c r="BV145" s="992"/>
      <c r="BW145" s="992"/>
      <c r="BX145" s="993"/>
      <c r="BY145" s="1134" t="str">
        <f>IF(LEN(AB44)&lt;=3,"",IF(LEN(AB44)&gt;=6,"",IF(LEN(AB44)=5,MID(AB44,2,1),IF(LEN(AB44)=4,LEFT(AB44,1)))))</f>
        <v/>
      </c>
      <c r="BZ145" s="992"/>
      <c r="CA145" s="992"/>
      <c r="CB145" s="993"/>
      <c r="CC145" s="994" t="str">
        <f>IF(LEN(AB44)&lt;=2,"",IF(LEN(AB44)&gt;=6,"",IF(LEN(AB44)=5,MID(AB44,3,1),IF(LEN(AB44)=4,MID(AB44,2,1),IF(LEN(AB44)=3,LEFT(AB44,1))))))</f>
        <v/>
      </c>
      <c r="CD145" s="992"/>
      <c r="CE145" s="992"/>
      <c r="CF145" s="993"/>
      <c r="CG145" s="994" t="str">
        <f>IF(LEN(AB44)&lt;=1,"",IF(LEN(AB44)&gt;=6,"",IF(LEN(AB44)=5,MID(AB44,4,1),IF(LEN(AB44)=4,MID(AB44,3,1),IF(LEN(AB44)=3,MID(AB44,2,1),IF(LEN(AB44)=2,LEFT(AB44,1)))))))</f>
        <v/>
      </c>
      <c r="CH145" s="992"/>
      <c r="CI145" s="992"/>
      <c r="CJ145" s="993"/>
      <c r="CK145" s="1134" t="str">
        <f>IF(AB44&lt;1,"",RIGHT(AB44,1))</f>
        <v/>
      </c>
      <c r="CL145" s="992"/>
      <c r="CM145" s="992"/>
      <c r="CN145" s="992"/>
      <c r="CO145" s="1135" t="s">
        <v>115</v>
      </c>
      <c r="CP145" s="1135"/>
      <c r="CQ145" s="1135"/>
      <c r="CR145" s="1135"/>
      <c r="CS145" s="992"/>
      <c r="CT145" s="992"/>
      <c r="CU145" s="992"/>
      <c r="CV145" s="993"/>
      <c r="CW145" s="994"/>
      <c r="CX145" s="992"/>
      <c r="CY145" s="992"/>
      <c r="CZ145" s="993"/>
      <c r="DA145" s="994"/>
      <c r="DB145" s="992"/>
      <c r="DC145" s="992"/>
      <c r="DD145" s="992"/>
      <c r="DE145" s="1134"/>
      <c r="DF145" s="992"/>
      <c r="DG145" s="992"/>
      <c r="DH145" s="1109"/>
      <c r="DI145" s="994"/>
      <c r="DJ145" s="992"/>
      <c r="DK145" s="992"/>
      <c r="DL145" s="1109"/>
      <c r="DM145" s="994"/>
      <c r="DN145" s="992"/>
      <c r="DO145" s="992"/>
      <c r="DP145" s="992"/>
      <c r="DQ145" s="1134"/>
      <c r="DR145" s="992"/>
      <c r="DS145" s="992"/>
      <c r="DT145" s="1109"/>
      <c r="DU145" s="994"/>
      <c r="DV145" s="992"/>
      <c r="DW145" s="992"/>
      <c r="DX145" s="1109"/>
      <c r="DY145" s="994"/>
      <c r="DZ145" s="992"/>
      <c r="EA145" s="992"/>
      <c r="EB145" s="1110"/>
      <c r="EE145" s="4"/>
      <c r="EF145" s="4"/>
      <c r="EQ145" s="4"/>
      <c r="EZ145" s="4"/>
    </row>
    <row r="146" spans="2:156" ht="29.25" customHeight="1" x14ac:dyDescent="0.2">
      <c r="B146" s="41" t="str">
        <f t="shared" si="18"/>
        <v/>
      </c>
      <c r="C146" s="40" t="str">
        <f t="shared" si="18"/>
        <v/>
      </c>
      <c r="D146" s="188" t="str">
        <f t="shared" si="18"/>
        <v/>
      </c>
      <c r="E146" s="188"/>
      <c r="F146" s="188"/>
      <c r="G146" s="188"/>
      <c r="H146" s="188"/>
      <c r="I146" s="188"/>
      <c r="J146" s="188"/>
      <c r="K146" s="188"/>
      <c r="L146" s="188"/>
      <c r="M146" s="188"/>
      <c r="N146" s="188"/>
      <c r="O146" s="188"/>
      <c r="P146" s="189" t="str">
        <f t="shared" si="19"/>
        <v/>
      </c>
      <c r="Q146" s="189"/>
      <c r="R146" s="189"/>
      <c r="S146" s="189" t="str">
        <f t="shared" si="20"/>
        <v/>
      </c>
      <c r="T146" s="189"/>
      <c r="U146" s="189"/>
      <c r="V146" s="189"/>
      <c r="W146" s="189"/>
      <c r="X146" s="190" t="str">
        <f t="shared" si="21"/>
        <v/>
      </c>
      <c r="Y146" s="193"/>
      <c r="Z146" s="192" t="str">
        <f t="shared" si="22"/>
        <v/>
      </c>
      <c r="AA146" s="191"/>
      <c r="AB146" s="192" t="str">
        <f t="shared" si="23"/>
        <v/>
      </c>
      <c r="AC146" s="194"/>
      <c r="AD146" s="200"/>
      <c r="AE146" s="200"/>
      <c r="AF146" s="201"/>
      <c r="AG146" s="200"/>
      <c r="AH146" s="201"/>
      <c r="AI146" s="202"/>
      <c r="AJ146" s="2"/>
      <c r="AK146" s="991"/>
      <c r="AL146" s="992"/>
      <c r="AM146" s="992"/>
      <c r="AN146" s="993"/>
      <c r="AO146" s="994"/>
      <c r="AP146" s="992"/>
      <c r="AQ146" s="992"/>
      <c r="AR146" s="993"/>
      <c r="AS146" s="1134"/>
      <c r="AT146" s="992"/>
      <c r="AU146" s="992"/>
      <c r="AV146" s="1138"/>
      <c r="AW146" s="998" t="s">
        <v>115</v>
      </c>
      <c r="AX146" s="999"/>
      <c r="AY146" s="999"/>
      <c r="AZ146" s="1000"/>
      <c r="BA146" s="992"/>
      <c r="BB146" s="992"/>
      <c r="BC146" s="992"/>
      <c r="BD146" s="993"/>
      <c r="BE146" s="994"/>
      <c r="BF146" s="992"/>
      <c r="BG146" s="992"/>
      <c r="BH146" s="993"/>
      <c r="BI146" s="994"/>
      <c r="BJ146" s="992"/>
      <c r="BK146" s="992"/>
      <c r="BL146" s="993"/>
      <c r="BM146" s="1134"/>
      <c r="BN146" s="992"/>
      <c r="BO146" s="992"/>
      <c r="BP146" s="992"/>
      <c r="BQ146" s="1135" t="s">
        <v>115</v>
      </c>
      <c r="BR146" s="1135"/>
      <c r="BS146" s="1135"/>
      <c r="BT146" s="1136"/>
      <c r="BU146" s="1137"/>
      <c r="BV146" s="992"/>
      <c r="BW146" s="992"/>
      <c r="BX146" s="993"/>
      <c r="BY146" s="1134"/>
      <c r="BZ146" s="992"/>
      <c r="CA146" s="992"/>
      <c r="CB146" s="993"/>
      <c r="CC146" s="994"/>
      <c r="CD146" s="992"/>
      <c r="CE146" s="992"/>
      <c r="CF146" s="993"/>
      <c r="CG146" s="994"/>
      <c r="CH146" s="992"/>
      <c r="CI146" s="992"/>
      <c r="CJ146" s="993"/>
      <c r="CK146" s="1134"/>
      <c r="CL146" s="992"/>
      <c r="CM146" s="992"/>
      <c r="CN146" s="992"/>
      <c r="CO146" s="1135" t="s">
        <v>115</v>
      </c>
      <c r="CP146" s="1135"/>
      <c r="CQ146" s="1135"/>
      <c r="CR146" s="1135"/>
      <c r="CS146" s="992"/>
      <c r="CT146" s="992"/>
      <c r="CU146" s="992"/>
      <c r="CV146" s="993"/>
      <c r="CW146" s="994"/>
      <c r="CX146" s="992"/>
      <c r="CY146" s="992"/>
      <c r="CZ146" s="993"/>
      <c r="DA146" s="994"/>
      <c r="DB146" s="992"/>
      <c r="DC146" s="992"/>
      <c r="DD146" s="992"/>
      <c r="DE146" s="1134"/>
      <c r="DF146" s="992"/>
      <c r="DG146" s="992"/>
      <c r="DH146" s="1109"/>
      <c r="DI146" s="994"/>
      <c r="DJ146" s="992"/>
      <c r="DK146" s="992"/>
      <c r="DL146" s="1109"/>
      <c r="DM146" s="994"/>
      <c r="DN146" s="992"/>
      <c r="DO146" s="992"/>
      <c r="DP146" s="992"/>
      <c r="DQ146" s="1134"/>
      <c r="DR146" s="992"/>
      <c r="DS146" s="992"/>
      <c r="DT146" s="1109"/>
      <c r="DU146" s="994"/>
      <c r="DV146" s="992"/>
      <c r="DW146" s="992"/>
      <c r="DX146" s="1109"/>
      <c r="DY146" s="994"/>
      <c r="DZ146" s="992"/>
      <c r="EA146" s="992"/>
      <c r="EB146" s="1110"/>
      <c r="EX146" s="4"/>
    </row>
    <row r="147" spans="2:156" ht="29.25" customHeight="1" x14ac:dyDescent="0.2">
      <c r="B147" s="41" t="str">
        <f t="shared" si="18"/>
        <v/>
      </c>
      <c r="C147" s="40" t="str">
        <f t="shared" si="18"/>
        <v/>
      </c>
      <c r="D147" s="188" t="str">
        <f t="shared" si="18"/>
        <v/>
      </c>
      <c r="E147" s="188"/>
      <c r="F147" s="188"/>
      <c r="G147" s="188"/>
      <c r="H147" s="188"/>
      <c r="I147" s="188"/>
      <c r="J147" s="188"/>
      <c r="K147" s="188"/>
      <c r="L147" s="188"/>
      <c r="M147" s="188"/>
      <c r="N147" s="188"/>
      <c r="O147" s="188"/>
      <c r="P147" s="189" t="str">
        <f t="shared" si="19"/>
        <v/>
      </c>
      <c r="Q147" s="189"/>
      <c r="R147" s="189"/>
      <c r="S147" s="189" t="str">
        <f t="shared" si="20"/>
        <v/>
      </c>
      <c r="T147" s="189"/>
      <c r="U147" s="189"/>
      <c r="V147" s="189"/>
      <c r="W147" s="189"/>
      <c r="X147" s="190" t="str">
        <f t="shared" si="21"/>
        <v/>
      </c>
      <c r="Y147" s="193"/>
      <c r="Z147" s="192" t="str">
        <f t="shared" si="22"/>
        <v/>
      </c>
      <c r="AA147" s="191"/>
      <c r="AB147" s="192" t="str">
        <f t="shared" si="23"/>
        <v/>
      </c>
      <c r="AC147" s="194"/>
      <c r="AD147" s="200"/>
      <c r="AE147" s="204"/>
      <c r="AF147" s="201"/>
      <c r="AG147" s="200"/>
      <c r="AH147" s="201"/>
      <c r="AI147" s="202"/>
      <c r="AJ147" s="2"/>
      <c r="AK147" s="991"/>
      <c r="AL147" s="992"/>
      <c r="AM147" s="992"/>
      <c r="AN147" s="993"/>
      <c r="AO147" s="994"/>
      <c r="AP147" s="992"/>
      <c r="AQ147" s="992"/>
      <c r="AR147" s="993"/>
      <c r="AS147" s="1134"/>
      <c r="AT147" s="992"/>
      <c r="AU147" s="992"/>
      <c r="AV147" s="1138"/>
      <c r="AW147" s="998" t="s">
        <v>115</v>
      </c>
      <c r="AX147" s="999"/>
      <c r="AY147" s="999"/>
      <c r="AZ147" s="1000"/>
      <c r="BA147" s="992"/>
      <c r="BB147" s="992"/>
      <c r="BC147" s="992"/>
      <c r="BD147" s="993"/>
      <c r="BE147" s="994"/>
      <c r="BF147" s="992"/>
      <c r="BG147" s="992"/>
      <c r="BH147" s="993"/>
      <c r="BI147" s="994"/>
      <c r="BJ147" s="992"/>
      <c r="BK147" s="992"/>
      <c r="BL147" s="993"/>
      <c r="BM147" s="1134"/>
      <c r="BN147" s="992"/>
      <c r="BO147" s="992"/>
      <c r="BP147" s="992"/>
      <c r="BQ147" s="1135" t="s">
        <v>115</v>
      </c>
      <c r="BR147" s="1135"/>
      <c r="BS147" s="1135"/>
      <c r="BT147" s="1136"/>
      <c r="BU147" s="1137"/>
      <c r="BV147" s="992"/>
      <c r="BW147" s="992"/>
      <c r="BX147" s="993"/>
      <c r="BY147" s="1134"/>
      <c r="BZ147" s="992"/>
      <c r="CA147" s="992"/>
      <c r="CB147" s="993"/>
      <c r="CC147" s="994"/>
      <c r="CD147" s="992"/>
      <c r="CE147" s="992"/>
      <c r="CF147" s="993"/>
      <c r="CG147" s="994"/>
      <c r="CH147" s="992"/>
      <c r="CI147" s="992"/>
      <c r="CJ147" s="993"/>
      <c r="CK147" s="1134"/>
      <c r="CL147" s="992"/>
      <c r="CM147" s="992"/>
      <c r="CN147" s="992"/>
      <c r="CO147" s="1135" t="s">
        <v>115</v>
      </c>
      <c r="CP147" s="1135"/>
      <c r="CQ147" s="1135"/>
      <c r="CR147" s="1135"/>
      <c r="CS147" s="992"/>
      <c r="CT147" s="992"/>
      <c r="CU147" s="992"/>
      <c r="CV147" s="993"/>
      <c r="CW147" s="994"/>
      <c r="CX147" s="992"/>
      <c r="CY147" s="992"/>
      <c r="CZ147" s="993"/>
      <c r="DA147" s="994"/>
      <c r="DB147" s="992"/>
      <c r="DC147" s="992"/>
      <c r="DD147" s="992"/>
      <c r="DE147" s="1134"/>
      <c r="DF147" s="992"/>
      <c r="DG147" s="992"/>
      <c r="DH147" s="1109"/>
      <c r="DI147" s="994"/>
      <c r="DJ147" s="992"/>
      <c r="DK147" s="992"/>
      <c r="DL147" s="1109"/>
      <c r="DM147" s="994"/>
      <c r="DN147" s="992"/>
      <c r="DO147" s="992"/>
      <c r="DP147" s="992"/>
      <c r="DQ147" s="1134"/>
      <c r="DR147" s="992"/>
      <c r="DS147" s="992"/>
      <c r="DT147" s="1109"/>
      <c r="DU147" s="994"/>
      <c r="DV147" s="992"/>
      <c r="DW147" s="992"/>
      <c r="DX147" s="1109"/>
      <c r="DY147" s="994"/>
      <c r="DZ147" s="992"/>
      <c r="EA147" s="992"/>
      <c r="EB147" s="1110"/>
      <c r="EG147" s="4"/>
      <c r="EH147" s="4"/>
      <c r="EU147" s="4"/>
    </row>
    <row r="148" spans="2:156" ht="29.25" customHeight="1" x14ac:dyDescent="0.2">
      <c r="B148" s="41" t="str">
        <f t="shared" si="18"/>
        <v/>
      </c>
      <c r="C148" s="40" t="str">
        <f t="shared" si="18"/>
        <v/>
      </c>
      <c r="D148" s="188" t="str">
        <f t="shared" si="18"/>
        <v/>
      </c>
      <c r="E148" s="188"/>
      <c r="F148" s="188"/>
      <c r="G148" s="188"/>
      <c r="H148" s="188"/>
      <c r="I148" s="188"/>
      <c r="J148" s="188"/>
      <c r="K148" s="188"/>
      <c r="L148" s="188"/>
      <c r="M148" s="188"/>
      <c r="N148" s="188"/>
      <c r="O148" s="188"/>
      <c r="P148" s="189" t="str">
        <f t="shared" si="19"/>
        <v/>
      </c>
      <c r="Q148" s="189"/>
      <c r="R148" s="189"/>
      <c r="S148" s="189" t="str">
        <f t="shared" si="20"/>
        <v/>
      </c>
      <c r="T148" s="189"/>
      <c r="U148" s="189"/>
      <c r="V148" s="189"/>
      <c r="W148" s="189"/>
      <c r="X148" s="190" t="str">
        <f t="shared" si="21"/>
        <v/>
      </c>
      <c r="Y148" s="191"/>
      <c r="Z148" s="192" t="str">
        <f t="shared" si="22"/>
        <v/>
      </c>
      <c r="AA148" s="191"/>
      <c r="AB148" s="192" t="str">
        <f t="shared" si="23"/>
        <v/>
      </c>
      <c r="AC148" s="194"/>
      <c r="AD148" s="200"/>
      <c r="AE148" s="200"/>
      <c r="AF148" s="201"/>
      <c r="AG148" s="200"/>
      <c r="AH148" s="201"/>
      <c r="AI148" s="202"/>
      <c r="AJ148" s="2"/>
      <c r="AK148" s="991"/>
      <c r="AL148" s="992"/>
      <c r="AM148" s="992"/>
      <c r="AN148" s="993"/>
      <c r="AO148" s="994"/>
      <c r="AP148" s="992"/>
      <c r="AQ148" s="992"/>
      <c r="AR148" s="993"/>
      <c r="AS148" s="1134"/>
      <c r="AT148" s="992"/>
      <c r="AU148" s="992"/>
      <c r="AV148" s="1138"/>
      <c r="AW148" s="998" t="s">
        <v>115</v>
      </c>
      <c r="AX148" s="999"/>
      <c r="AY148" s="999"/>
      <c r="AZ148" s="1000"/>
      <c r="BA148" s="992"/>
      <c r="BB148" s="992"/>
      <c r="BC148" s="992"/>
      <c r="BD148" s="993"/>
      <c r="BE148" s="994"/>
      <c r="BF148" s="992"/>
      <c r="BG148" s="992"/>
      <c r="BH148" s="993"/>
      <c r="BI148" s="994"/>
      <c r="BJ148" s="992"/>
      <c r="BK148" s="992"/>
      <c r="BL148" s="993"/>
      <c r="BM148" s="1134"/>
      <c r="BN148" s="992"/>
      <c r="BO148" s="992"/>
      <c r="BP148" s="992"/>
      <c r="BQ148" s="1135" t="s">
        <v>115</v>
      </c>
      <c r="BR148" s="1135"/>
      <c r="BS148" s="1135"/>
      <c r="BT148" s="1136"/>
      <c r="BU148" s="1137"/>
      <c r="BV148" s="992"/>
      <c r="BW148" s="992"/>
      <c r="BX148" s="993"/>
      <c r="BY148" s="1134"/>
      <c r="BZ148" s="992"/>
      <c r="CA148" s="992"/>
      <c r="CB148" s="993"/>
      <c r="CC148" s="994"/>
      <c r="CD148" s="992"/>
      <c r="CE148" s="992"/>
      <c r="CF148" s="993"/>
      <c r="CG148" s="994"/>
      <c r="CH148" s="992"/>
      <c r="CI148" s="992"/>
      <c r="CJ148" s="993"/>
      <c r="CK148" s="1134"/>
      <c r="CL148" s="992"/>
      <c r="CM148" s="992"/>
      <c r="CN148" s="992"/>
      <c r="CO148" s="1135" t="s">
        <v>115</v>
      </c>
      <c r="CP148" s="1135"/>
      <c r="CQ148" s="1135"/>
      <c r="CR148" s="1135"/>
      <c r="CS148" s="992"/>
      <c r="CT148" s="992"/>
      <c r="CU148" s="992"/>
      <c r="CV148" s="993"/>
      <c r="CW148" s="994"/>
      <c r="CX148" s="992"/>
      <c r="CY148" s="992"/>
      <c r="CZ148" s="993"/>
      <c r="DA148" s="994"/>
      <c r="DB148" s="992"/>
      <c r="DC148" s="992"/>
      <c r="DD148" s="992"/>
      <c r="DE148" s="1134"/>
      <c r="DF148" s="992"/>
      <c r="DG148" s="992"/>
      <c r="DH148" s="1109"/>
      <c r="DI148" s="994"/>
      <c r="DJ148" s="992"/>
      <c r="DK148" s="992"/>
      <c r="DL148" s="1109"/>
      <c r="DM148" s="994"/>
      <c r="DN148" s="992"/>
      <c r="DO148" s="992"/>
      <c r="DP148" s="992"/>
      <c r="DQ148" s="1134"/>
      <c r="DR148" s="992"/>
      <c r="DS148" s="992"/>
      <c r="DT148" s="1109"/>
      <c r="DU148" s="994"/>
      <c r="DV148" s="992"/>
      <c r="DW148" s="992"/>
      <c r="DX148" s="1109"/>
      <c r="DY148" s="994"/>
      <c r="DZ148" s="992"/>
      <c r="EA148" s="992"/>
      <c r="EB148" s="1110"/>
      <c r="EF148" s="4"/>
      <c r="EG148" s="4"/>
      <c r="EL148" s="4"/>
    </row>
    <row r="149" spans="2:156" ht="29.25" customHeight="1" thickBot="1" x14ac:dyDescent="0.25">
      <c r="B149" s="42" t="str">
        <f t="shared" si="18"/>
        <v/>
      </c>
      <c r="C149" s="43" t="str">
        <f t="shared" si="18"/>
        <v/>
      </c>
      <c r="D149" s="937" t="str">
        <f>IF(D102="","",D102)</f>
        <v/>
      </c>
      <c r="E149" s="937"/>
      <c r="F149" s="937"/>
      <c r="G149" s="937"/>
      <c r="H149" s="937"/>
      <c r="I149" s="937"/>
      <c r="J149" s="937"/>
      <c r="K149" s="937"/>
      <c r="L149" s="937"/>
      <c r="M149" s="937"/>
      <c r="N149" s="937"/>
      <c r="O149" s="937"/>
      <c r="P149" s="410" t="str">
        <f t="shared" si="19"/>
        <v/>
      </c>
      <c r="Q149" s="410"/>
      <c r="R149" s="410"/>
      <c r="S149" s="410" t="str">
        <f t="shared" si="20"/>
        <v/>
      </c>
      <c r="T149" s="410"/>
      <c r="U149" s="410"/>
      <c r="V149" s="410"/>
      <c r="W149" s="410"/>
      <c r="X149" s="411" t="str">
        <f t="shared" si="21"/>
        <v/>
      </c>
      <c r="Y149" s="412"/>
      <c r="Z149" s="413" t="str">
        <f t="shared" si="22"/>
        <v/>
      </c>
      <c r="AA149" s="412"/>
      <c r="AB149" s="413" t="str">
        <f t="shared" si="23"/>
        <v/>
      </c>
      <c r="AC149" s="414"/>
      <c r="AD149" s="195"/>
      <c r="AE149" s="195"/>
      <c r="AF149" s="196"/>
      <c r="AG149" s="195"/>
      <c r="AH149" s="196"/>
      <c r="AI149" s="197"/>
      <c r="AJ149" s="2"/>
      <c r="AK149" s="1155"/>
      <c r="AL149" s="1156"/>
      <c r="AM149" s="1156"/>
      <c r="AN149" s="1157"/>
      <c r="AO149" s="1158"/>
      <c r="AP149" s="1156"/>
      <c r="AQ149" s="1156"/>
      <c r="AR149" s="1157"/>
      <c r="AS149" s="1148"/>
      <c r="AT149" s="1146"/>
      <c r="AU149" s="1146"/>
      <c r="AV149" s="1159"/>
      <c r="AW149" s="1160" t="s">
        <v>115</v>
      </c>
      <c r="AX149" s="1161"/>
      <c r="AY149" s="1161"/>
      <c r="AZ149" s="1161"/>
      <c r="BA149" s="1146"/>
      <c r="BB149" s="1146"/>
      <c r="BC149" s="1146"/>
      <c r="BD149" s="1147"/>
      <c r="BE149" s="1145"/>
      <c r="BF149" s="1146"/>
      <c r="BG149" s="1146"/>
      <c r="BH149" s="1147"/>
      <c r="BI149" s="1145"/>
      <c r="BJ149" s="1146"/>
      <c r="BK149" s="1146"/>
      <c r="BL149" s="1147"/>
      <c r="BM149" s="1148"/>
      <c r="BN149" s="1146"/>
      <c r="BO149" s="1146"/>
      <c r="BP149" s="1146"/>
      <c r="BQ149" s="1161" t="s">
        <v>115</v>
      </c>
      <c r="BR149" s="1161"/>
      <c r="BS149" s="1161"/>
      <c r="BT149" s="1162"/>
      <c r="BU149" s="1163"/>
      <c r="BV149" s="1146"/>
      <c r="BW149" s="1146"/>
      <c r="BX149" s="1147"/>
      <c r="BY149" s="1148"/>
      <c r="BZ149" s="1146"/>
      <c r="CA149" s="1146"/>
      <c r="CB149" s="1147"/>
      <c r="CC149" s="1145"/>
      <c r="CD149" s="1146"/>
      <c r="CE149" s="1146"/>
      <c r="CF149" s="1147"/>
      <c r="CG149" s="1145"/>
      <c r="CH149" s="1146"/>
      <c r="CI149" s="1146"/>
      <c r="CJ149" s="1147"/>
      <c r="CK149" s="1148"/>
      <c r="CL149" s="1146"/>
      <c r="CM149" s="1146"/>
      <c r="CN149" s="1146"/>
      <c r="CO149" s="1149" t="s">
        <v>115</v>
      </c>
      <c r="CP149" s="1149"/>
      <c r="CQ149" s="1149"/>
      <c r="CR149" s="1149"/>
      <c r="CS149" s="988"/>
      <c r="CT149" s="988"/>
      <c r="CU149" s="988"/>
      <c r="CV149" s="1143"/>
      <c r="CW149" s="1144"/>
      <c r="CX149" s="988"/>
      <c r="CY149" s="988"/>
      <c r="CZ149" s="1143"/>
      <c r="DA149" s="1145"/>
      <c r="DB149" s="1146"/>
      <c r="DC149" s="1146"/>
      <c r="DD149" s="1146"/>
      <c r="DE149" s="987"/>
      <c r="DF149" s="988"/>
      <c r="DG149" s="988"/>
      <c r="DH149" s="989"/>
      <c r="DI149" s="1144"/>
      <c r="DJ149" s="988"/>
      <c r="DK149" s="988"/>
      <c r="DL149" s="989"/>
      <c r="DM149" s="1145"/>
      <c r="DN149" s="1146"/>
      <c r="DO149" s="1146"/>
      <c r="DP149" s="1146"/>
      <c r="DQ149" s="987"/>
      <c r="DR149" s="988"/>
      <c r="DS149" s="988"/>
      <c r="DT149" s="989"/>
      <c r="DU149" s="1144"/>
      <c r="DV149" s="988"/>
      <c r="DW149" s="988"/>
      <c r="DX149" s="989"/>
      <c r="DY149" s="1144"/>
      <c r="DZ149" s="988"/>
      <c r="EA149" s="988"/>
      <c r="EB149" s="1154"/>
    </row>
    <row r="150" spans="2:156" ht="10.5" customHeight="1" x14ac:dyDescent="0.15">
      <c r="B150" s="385" t="s">
        <v>26</v>
      </c>
      <c r="C150" s="386"/>
      <c r="D150" s="386"/>
      <c r="E150" s="386"/>
      <c r="F150" s="386"/>
      <c r="G150" s="386"/>
      <c r="H150" s="386"/>
      <c r="I150" s="386"/>
      <c r="J150" s="386"/>
      <c r="K150" s="387"/>
      <c r="L150" s="154" t="str">
        <f>IF(L103="","",L103)</f>
        <v/>
      </c>
      <c r="M150" s="154"/>
      <c r="N150" s="156" t="str">
        <f>IF(N103="","",N103)</f>
        <v/>
      </c>
      <c r="O150" s="154"/>
      <c r="P150" s="156" t="str">
        <f>IF(P103="","",P103)</f>
        <v/>
      </c>
      <c r="Q150" s="158"/>
      <c r="R150" s="391" t="s">
        <v>119</v>
      </c>
      <c r="S150" s="392"/>
      <c r="T150" s="392"/>
      <c r="U150" s="392"/>
      <c r="V150" s="392"/>
      <c r="W150" s="393"/>
      <c r="X150" s="163" t="str">
        <f>IF(X103="","",X103)</f>
        <v/>
      </c>
      <c r="Y150" s="163"/>
      <c r="Z150" s="165" t="str">
        <f t="shared" si="22"/>
        <v/>
      </c>
      <c r="AA150" s="163"/>
      <c r="AB150" s="165" t="str">
        <f t="shared" si="23"/>
        <v/>
      </c>
      <c r="AC150" s="167"/>
      <c r="AD150" s="169"/>
      <c r="AE150" s="169"/>
      <c r="AF150" s="171"/>
      <c r="AG150" s="169"/>
      <c r="AH150" s="171"/>
      <c r="AI150" s="173"/>
      <c r="AJ150" s="2"/>
      <c r="AK150" s="1186" t="s">
        <v>59</v>
      </c>
      <c r="AL150" s="1187"/>
      <c r="AM150" s="1187"/>
      <c r="AN150" s="1187"/>
      <c r="AO150" s="1187"/>
      <c r="AP150" s="1187"/>
      <c r="AQ150" s="1187"/>
      <c r="AR150" s="1187"/>
      <c r="AS150" s="1188"/>
      <c r="AT150" s="1188"/>
      <c r="AU150" s="1188"/>
      <c r="AV150" s="1188"/>
      <c r="AW150" s="1188"/>
      <c r="AX150" s="1188"/>
      <c r="AY150" s="1188"/>
      <c r="AZ150" s="1189"/>
      <c r="BA150" s="1168" t="s">
        <v>120</v>
      </c>
      <c r="BB150" s="1165"/>
      <c r="BC150" s="1165"/>
      <c r="BD150" s="1166"/>
      <c r="BE150" s="1169" t="s">
        <v>121</v>
      </c>
      <c r="BF150" s="1169"/>
      <c r="BG150" s="1169"/>
      <c r="BH150" s="1169"/>
      <c r="BI150" s="1170" t="s">
        <v>122</v>
      </c>
      <c r="BJ150" s="1169"/>
      <c r="BK150" s="1169"/>
      <c r="BL150" s="1169"/>
      <c r="BM150" s="1171" t="str">
        <f>IF(L103&lt;1,"",RIGHT(L103,1))</f>
        <v/>
      </c>
      <c r="BN150" s="1172"/>
      <c r="BO150" s="1172"/>
      <c r="BP150" s="1173"/>
      <c r="BQ150" s="1193" t="str">
        <f>IF(LEN(N103)&lt;=2,"",IF(LEN(N103)&gt;=4,"",IF(LEN(N103)=3,LEFT(N103,1))))</f>
        <v/>
      </c>
      <c r="BR150" s="1193"/>
      <c r="BS150" s="1193"/>
      <c r="BT150" s="1193"/>
      <c r="BU150" s="1194" t="str">
        <f>IF(LEN(N103)&lt;=1,"",IF(LEN(N103)&gt;=4,"",IF(LEN(N103)=3,MID(N103,2,1),IF(LEN(N103)=2,LEFT(N103,1)))))</f>
        <v/>
      </c>
      <c r="BV150" s="1193"/>
      <c r="BW150" s="1193"/>
      <c r="BX150" s="1193"/>
      <c r="BY150" s="1171" t="str">
        <f>IF(N103&lt;1,"",RIGHT(N103,1))</f>
        <v/>
      </c>
      <c r="BZ150" s="1172"/>
      <c r="CA150" s="1172"/>
      <c r="CB150" s="1173"/>
      <c r="CC150" s="1193" t="str">
        <f>IF(LEN(P103)&lt;=2,"",IF(LEN(P103)&gt;=4,"",IF(LEN(P103)=3,LEFT(P103,1))))</f>
        <v/>
      </c>
      <c r="CD150" s="1193"/>
      <c r="CE150" s="1193"/>
      <c r="CF150" s="1193"/>
      <c r="CG150" s="1194" t="str">
        <f>IF(LEN(P103)&lt;=1,"",IF(LEN(P103)&gt;=4,"",IF(LEN(P103)=3,MID(P103,2,1),IF(LEN(P103)=2,LEFT(P103,1)))))</f>
        <v/>
      </c>
      <c r="CH150" s="1193"/>
      <c r="CI150" s="1193"/>
      <c r="CJ150" s="1193"/>
      <c r="CK150" s="1194" t="str">
        <f>IF(P103&lt;1,"",RIGHT(P103,1))</f>
        <v/>
      </c>
      <c r="CL150" s="1193"/>
      <c r="CM150" s="1193"/>
      <c r="CN150" s="1193"/>
      <c r="CO150" s="1164" t="s">
        <v>122</v>
      </c>
      <c r="CP150" s="1165"/>
      <c r="CQ150" s="1165"/>
      <c r="CR150" s="1166"/>
      <c r="CS150" s="1165" t="s">
        <v>124</v>
      </c>
      <c r="CT150" s="1165"/>
      <c r="CU150" s="1165"/>
      <c r="CV150" s="1165"/>
      <c r="CW150" s="1167" t="s">
        <v>125</v>
      </c>
      <c r="CX150" s="1165"/>
      <c r="CY150" s="1165"/>
      <c r="CZ150" s="1165"/>
      <c r="DA150" s="1167" t="s">
        <v>126</v>
      </c>
      <c r="DB150" s="1165"/>
      <c r="DC150" s="1165"/>
      <c r="DD150" s="1166"/>
      <c r="DE150" s="1165" t="s">
        <v>127</v>
      </c>
      <c r="DF150" s="1165"/>
      <c r="DG150" s="1165"/>
      <c r="DH150" s="1165"/>
      <c r="DI150" s="1167" t="s">
        <v>128</v>
      </c>
      <c r="DJ150" s="1165"/>
      <c r="DK150" s="1165"/>
      <c r="DL150" s="1165"/>
      <c r="DM150" s="1171" t="str">
        <f>IF(Z103&lt;1,"",RIGHT(Z103,1))</f>
        <v/>
      </c>
      <c r="DN150" s="1172"/>
      <c r="DO150" s="1172"/>
      <c r="DP150" s="1173"/>
      <c r="DQ150" s="1172" t="str">
        <f>IF(LEN(AB103)&lt;=2,"",IF(LEN(AB103)&gt;=4,"",IF(LEN(AB103)=3,LEFT(AB103,1))))</f>
        <v/>
      </c>
      <c r="DR150" s="1172"/>
      <c r="DS150" s="1172"/>
      <c r="DT150" s="1172"/>
      <c r="DU150" s="1171" t="str">
        <f>IF(LEN(AB103)&lt;=1,"",IF(LEN(AB103)&gt;=4,"",IF(LEN(AB103)=3,MID(AB103,2,1),IF(LEN(AB103)=2,LEFT(AB103,1)))))</f>
        <v/>
      </c>
      <c r="DV150" s="1172"/>
      <c r="DW150" s="1172"/>
      <c r="DX150" s="1172"/>
      <c r="DY150" s="1171" t="str">
        <f>IF(AB103&lt;1,"",RIGHT(AB103,1))</f>
        <v/>
      </c>
      <c r="DZ150" s="1172"/>
      <c r="EA150" s="1172"/>
      <c r="EB150" s="1182"/>
    </row>
    <row r="151" spans="2:156" ht="18.75" customHeight="1" thickBot="1" x14ac:dyDescent="0.25">
      <c r="B151" s="388"/>
      <c r="C151" s="389"/>
      <c r="D151" s="389"/>
      <c r="E151" s="389"/>
      <c r="F151" s="389"/>
      <c r="G151" s="389"/>
      <c r="H151" s="389"/>
      <c r="I151" s="389"/>
      <c r="J151" s="389"/>
      <c r="K151" s="390"/>
      <c r="L151" s="155"/>
      <c r="M151" s="155"/>
      <c r="N151" s="157"/>
      <c r="O151" s="155"/>
      <c r="P151" s="157"/>
      <c r="Q151" s="159"/>
      <c r="R151" s="369" t="s">
        <v>123</v>
      </c>
      <c r="S151" s="370"/>
      <c r="T151" s="370"/>
      <c r="U151" s="370"/>
      <c r="V151" s="370"/>
      <c r="W151" s="371"/>
      <c r="X151" s="164"/>
      <c r="Y151" s="164"/>
      <c r="Z151" s="166"/>
      <c r="AA151" s="164"/>
      <c r="AB151" s="166"/>
      <c r="AC151" s="168"/>
      <c r="AD151" s="170"/>
      <c r="AE151" s="170"/>
      <c r="AF151" s="172"/>
      <c r="AG151" s="170"/>
      <c r="AH151" s="172"/>
      <c r="AI151" s="174"/>
      <c r="AJ151" s="2"/>
      <c r="AK151" s="1190"/>
      <c r="AL151" s="1191"/>
      <c r="AM151" s="1191"/>
      <c r="AN151" s="1191"/>
      <c r="AO151" s="1191"/>
      <c r="AP151" s="1191"/>
      <c r="AQ151" s="1191"/>
      <c r="AR151" s="1191"/>
      <c r="AS151" s="1191"/>
      <c r="AT151" s="1191"/>
      <c r="AU151" s="1191"/>
      <c r="AV151" s="1191"/>
      <c r="AW151" s="1191"/>
      <c r="AX151" s="1191"/>
      <c r="AY151" s="1191"/>
      <c r="AZ151" s="1192"/>
      <c r="BA151" s="1177"/>
      <c r="BB151" s="1178"/>
      <c r="BC151" s="1178"/>
      <c r="BD151" s="1178"/>
      <c r="BE151" s="1176" t="str">
        <f>IF(LEN(L103)&lt;=2,"",IF(LEN(L103)&gt;=4,"",IF(LEN(L103)=3,LEFT(L103,1))))</f>
        <v/>
      </c>
      <c r="BF151" s="1178"/>
      <c r="BG151" s="1178"/>
      <c r="BH151" s="1179"/>
      <c r="BI151" s="1180" t="str">
        <f>IF(LEN(L103)&lt;=1,"",IF(LEN(L103)&gt;=4,"",IF(LEN(L103)=3,MID(L103,2,1),IF(LEN(L103)=2,LEFT(L103,1)))))</f>
        <v/>
      </c>
      <c r="BJ151" s="1178"/>
      <c r="BK151" s="1178"/>
      <c r="BL151" s="1179"/>
      <c r="BM151" s="1174"/>
      <c r="BN151" s="1175"/>
      <c r="BO151" s="1175"/>
      <c r="BP151" s="1176"/>
      <c r="BQ151" s="1175"/>
      <c r="BR151" s="1175"/>
      <c r="BS151" s="1175"/>
      <c r="BT151" s="1175"/>
      <c r="BU151" s="1174"/>
      <c r="BV151" s="1175"/>
      <c r="BW151" s="1175"/>
      <c r="BX151" s="1175"/>
      <c r="BY151" s="1174"/>
      <c r="BZ151" s="1175"/>
      <c r="CA151" s="1175"/>
      <c r="CB151" s="1176"/>
      <c r="CC151" s="1175"/>
      <c r="CD151" s="1175"/>
      <c r="CE151" s="1175"/>
      <c r="CF151" s="1175"/>
      <c r="CG151" s="1174"/>
      <c r="CH151" s="1175"/>
      <c r="CI151" s="1175"/>
      <c r="CJ151" s="1175"/>
      <c r="CK151" s="1174"/>
      <c r="CL151" s="1175"/>
      <c r="CM151" s="1175"/>
      <c r="CN151" s="1175"/>
      <c r="CO151" s="1181"/>
      <c r="CP151" s="1151"/>
      <c r="CQ151" s="1151"/>
      <c r="CR151" s="1151"/>
      <c r="CS151" s="1150" t="str">
        <f>IF(LEN(X103)&lt;=2,"",IF(LEN(X103)&gt;=4,"",IF(LEN(X103)=3,LEFT(X103,1))))</f>
        <v/>
      </c>
      <c r="CT151" s="1151"/>
      <c r="CU151" s="1151"/>
      <c r="CV151" s="1152"/>
      <c r="CW151" s="1153" t="str">
        <f>IF(LEN(X103)&lt;=1,"",IF(LEN(X103)&gt;=4,"",IF(LEN(X103)=3,MID(X103,2,1),IF(LEN(X103)=2,LEFT(X103,1)))))</f>
        <v/>
      </c>
      <c r="CX151" s="1151"/>
      <c r="CY151" s="1151"/>
      <c r="CZ151" s="1152"/>
      <c r="DA151" s="1153" t="str">
        <f>IF(X103&lt;1,"",RIGHT(X103,1))</f>
        <v/>
      </c>
      <c r="DB151" s="1151"/>
      <c r="DC151" s="1151"/>
      <c r="DD151" s="1151"/>
      <c r="DE151" s="1150" t="str">
        <f>IF(LEN(Z103)&lt;=2,"",IF(LEN(Z103)&gt;=4,"",IF(LEN(Z103)=3,LEFT(Z103,1))))</f>
        <v/>
      </c>
      <c r="DF151" s="1151"/>
      <c r="DG151" s="1151"/>
      <c r="DH151" s="1152"/>
      <c r="DI151" s="1153" t="str">
        <f>IF(LEN(Z103)&lt;=1,"",IF(LEN(Z103)&gt;=4,"",IF(LEN(Z103)=3,MID(Z103,2,1),IF(LEN(Z103)=2,LEFT(Z103,1)))))</f>
        <v/>
      </c>
      <c r="DJ151" s="1151"/>
      <c r="DK151" s="1151"/>
      <c r="DL151" s="1152"/>
      <c r="DM151" s="1183"/>
      <c r="DN151" s="1184"/>
      <c r="DO151" s="1184"/>
      <c r="DP151" s="1150"/>
      <c r="DQ151" s="1184"/>
      <c r="DR151" s="1184"/>
      <c r="DS151" s="1184"/>
      <c r="DT151" s="1184"/>
      <c r="DU151" s="1183"/>
      <c r="DV151" s="1184"/>
      <c r="DW151" s="1184"/>
      <c r="DX151" s="1184"/>
      <c r="DY151" s="1183"/>
      <c r="DZ151" s="1184"/>
      <c r="EA151" s="1184"/>
      <c r="EB151" s="1185"/>
      <c r="EG151" s="4"/>
    </row>
    <row r="152" spans="2:156" ht="11.25" customHeight="1" x14ac:dyDescent="0.15">
      <c r="B152" s="114" t="s">
        <v>28</v>
      </c>
      <c r="C152" s="114"/>
      <c r="D152" s="116" t="s">
        <v>29</v>
      </c>
      <c r="E152" s="116"/>
      <c r="F152" s="116"/>
      <c r="G152" s="116"/>
      <c r="H152" s="116"/>
      <c r="I152" s="116"/>
      <c r="J152" s="116"/>
      <c r="K152" s="116"/>
      <c r="L152" s="116"/>
      <c r="M152" s="116"/>
      <c r="N152" s="116"/>
      <c r="O152" s="116"/>
      <c r="P152" s="116"/>
      <c r="Q152" s="116"/>
      <c r="R152" s="116"/>
      <c r="S152" s="2"/>
      <c r="T152" s="2"/>
      <c r="U152" s="2"/>
      <c r="V152" s="2"/>
      <c r="W152" s="2"/>
      <c r="X152" s="21"/>
      <c r="Y152" s="21"/>
      <c r="Z152" s="21"/>
      <c r="AA152" s="21"/>
      <c r="AB152" s="21"/>
      <c r="AC152" s="21"/>
      <c r="AD152" s="21"/>
      <c r="AE152" s="2"/>
      <c r="AF152" s="2"/>
      <c r="AG152" s="2"/>
      <c r="AH152" s="2"/>
      <c r="AI152" s="2"/>
      <c r="AJ152" s="2"/>
      <c r="AK152" s="2"/>
      <c r="AL152" s="2"/>
      <c r="AM152" s="2"/>
      <c r="AN152" s="2"/>
      <c r="AO152" s="2"/>
      <c r="AP152" s="2"/>
      <c r="AQ152" s="2"/>
      <c r="AR152" s="2"/>
      <c r="AS152" s="2"/>
      <c r="AT152" s="2"/>
      <c r="AU152" s="2"/>
      <c r="AV152" s="2"/>
      <c r="AW152" s="21"/>
      <c r="AX152" s="21"/>
      <c r="AY152" s="21"/>
      <c r="AZ152" s="21"/>
      <c r="BA152" s="21"/>
      <c r="BB152" s="21"/>
      <c r="BC152" s="21"/>
      <c r="BD152" s="21"/>
      <c r="BE152" s="21"/>
      <c r="BF152" s="21"/>
      <c r="BG152" s="21"/>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row>
    <row r="153" spans="2:156" ht="11.25" customHeight="1" x14ac:dyDescent="0.15">
      <c r="B153" s="115"/>
      <c r="C153" s="115"/>
      <c r="D153" s="116"/>
      <c r="E153" s="116"/>
      <c r="F153" s="116"/>
      <c r="G153" s="116"/>
      <c r="H153" s="116"/>
      <c r="I153" s="116"/>
      <c r="J153" s="116"/>
      <c r="K153" s="116"/>
      <c r="L153" s="116"/>
      <c r="M153" s="116"/>
      <c r="N153" s="116"/>
      <c r="O153" s="116"/>
      <c r="P153" s="116"/>
      <c r="Q153" s="116"/>
      <c r="R153" s="116"/>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EA153" s="2"/>
      <c r="EB153" s="2"/>
    </row>
    <row r="154" spans="2:156" ht="15.75" customHeight="1" x14ac:dyDescent="0.15">
      <c r="N154" s="2"/>
      <c r="O154" s="2"/>
      <c r="P154" s="2"/>
      <c r="Q154" s="2"/>
      <c r="R154" s="2"/>
      <c r="S154" s="2"/>
      <c r="T154" s="2"/>
      <c r="U154" s="2"/>
      <c r="V154" s="2"/>
      <c r="W154" s="2"/>
      <c r="X154" s="2"/>
      <c r="Y154" s="2"/>
      <c r="Z154" s="2"/>
      <c r="AA154" s="2"/>
      <c r="AB154" s="2"/>
      <c r="AC154" s="2"/>
      <c r="AD154" s="2"/>
      <c r="AE154" s="2"/>
      <c r="AF154" s="2"/>
      <c r="AG154" s="2"/>
      <c r="AH154" s="2"/>
      <c r="AI154" s="2"/>
      <c r="AJ154" s="2"/>
      <c r="AK154" s="24"/>
      <c r="AL154" s="24"/>
      <c r="AM154" s="24"/>
      <c r="AN154" s="24"/>
      <c r="AO154" s="24"/>
      <c r="AP154" s="24"/>
      <c r="AQ154" s="24"/>
      <c r="AR154" s="24"/>
      <c r="AS154" s="24"/>
      <c r="AT154" s="24"/>
      <c r="AU154" s="24"/>
      <c r="AV154" s="24"/>
      <c r="AW154" s="24"/>
      <c r="AX154" s="24"/>
      <c r="AY154" s="24"/>
      <c r="AZ154" s="24"/>
      <c r="BA154" s="24"/>
      <c r="BB154" s="24"/>
      <c r="BC154" s="24"/>
      <c r="BD154" s="24"/>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Y154" s="2"/>
      <c r="DZ154" s="2"/>
      <c r="EA154" s="2"/>
      <c r="EB154" s="2"/>
    </row>
    <row r="155" spans="2:156" ht="11.25" customHeight="1" x14ac:dyDescent="0.15">
      <c r="N155" s="21"/>
      <c r="O155" s="2"/>
      <c r="P155" s="2"/>
      <c r="Q155" s="21"/>
      <c r="R155" s="2"/>
      <c r="S155" s="2"/>
      <c r="T155" s="2"/>
      <c r="U155" s="2"/>
      <c r="V155" s="2"/>
      <c r="W155" s="2"/>
      <c r="X155" s="333" t="s">
        <v>0</v>
      </c>
      <c r="Y155" s="333"/>
      <c r="Z155" s="333"/>
      <c r="AA155" s="333"/>
      <c r="AB155" s="333"/>
      <c r="AC155" s="333"/>
      <c r="AD155" s="333"/>
      <c r="AE155" s="333"/>
      <c r="AF155" s="333"/>
      <c r="AG155" s="333"/>
      <c r="AH155" s="2"/>
      <c r="AI155" s="2"/>
      <c r="AJ155" s="2"/>
      <c r="AK155" s="2"/>
      <c r="AL155" s="2"/>
      <c r="AM155" s="2"/>
      <c r="AN155" s="2"/>
      <c r="AO155" s="2"/>
      <c r="AP155" s="2"/>
      <c r="AQ155" s="2"/>
      <c r="AR155" s="2"/>
      <c r="AS155" s="2"/>
      <c r="AT155" s="2"/>
      <c r="AU155" s="2"/>
      <c r="AV155" s="3"/>
      <c r="AW155" s="3"/>
      <c r="AX155" s="2"/>
      <c r="AY155" s="2"/>
      <c r="AZ155" s="2"/>
      <c r="BA155" s="2"/>
      <c r="BB155" s="2"/>
      <c r="BC155" s="2"/>
      <c r="BD155" s="2"/>
      <c r="BE155" s="2"/>
      <c r="BF155" s="2"/>
      <c r="BG155" s="2"/>
      <c r="BH155" s="2"/>
      <c r="BI155" s="4"/>
      <c r="BJ155" s="4"/>
      <c r="BK155" s="5"/>
      <c r="BL155" s="333" t="s">
        <v>66</v>
      </c>
      <c r="BM155" s="333"/>
      <c r="BN155" s="333"/>
      <c r="BO155" s="333"/>
      <c r="BP155" s="333"/>
      <c r="BQ155" s="333"/>
      <c r="BR155" s="333"/>
      <c r="BS155" s="333"/>
      <c r="BT155" s="333"/>
      <c r="BU155" s="333"/>
      <c r="BV155" s="333"/>
      <c r="BW155" s="333"/>
      <c r="BX155" s="333"/>
      <c r="BY155" s="333"/>
      <c r="BZ155" s="333"/>
      <c r="CA155" s="333"/>
      <c r="CB155" s="333"/>
      <c r="CC155" s="333"/>
      <c r="CD155" s="333"/>
      <c r="CE155" s="333"/>
      <c r="CF155" s="333"/>
      <c r="CG155" s="333"/>
      <c r="CH155" s="333"/>
      <c r="CI155" s="333"/>
      <c r="CJ155" s="333"/>
      <c r="CK155" s="333"/>
      <c r="CL155" s="333"/>
      <c r="CM155" s="333"/>
      <c r="CN155" s="333"/>
      <c r="CO155" s="333"/>
      <c r="CP155" s="333"/>
      <c r="CQ155" s="333"/>
      <c r="CR155" s="333"/>
      <c r="CS155" s="333"/>
      <c r="CT155" s="333"/>
      <c r="CU155" s="333"/>
      <c r="CV155" s="333"/>
      <c r="CW155" s="333"/>
      <c r="CX155" s="333"/>
      <c r="CY155" s="333"/>
      <c r="CZ155" s="333"/>
      <c r="DA155" s="333"/>
      <c r="DB155" s="5"/>
      <c r="DC155" s="5"/>
      <c r="DD155" s="990" t="s">
        <v>108</v>
      </c>
      <c r="DE155" s="990"/>
      <c r="DF155" s="990"/>
      <c r="DG155" s="990"/>
      <c r="DH155" s="990"/>
      <c r="DI155" s="990"/>
      <c r="DJ155" s="990"/>
      <c r="DK155" s="990"/>
      <c r="DL155" s="990"/>
      <c r="DM155" s="990"/>
      <c r="DN155" s="990"/>
      <c r="DO155" s="990"/>
      <c r="DP155" s="990"/>
      <c r="DQ155" s="990"/>
      <c r="DR155" s="990"/>
      <c r="DS155" s="990"/>
      <c r="DT155" s="990"/>
      <c r="DU155" s="990"/>
      <c r="DV155" s="990"/>
      <c r="DW155" s="990"/>
      <c r="DX155" s="990"/>
      <c r="DY155" s="990"/>
      <c r="DZ155" s="990"/>
      <c r="EA155" s="990"/>
      <c r="EB155" s="990"/>
    </row>
    <row r="156" spans="2:156" ht="9.75" customHeight="1" thickBot="1" x14ac:dyDescent="0.2">
      <c r="B156" s="336" t="s">
        <v>3</v>
      </c>
      <c r="C156" s="336"/>
      <c r="D156" s="336"/>
      <c r="E156" s="338" t="s">
        <v>63</v>
      </c>
      <c r="F156" s="338"/>
      <c r="G156" s="338"/>
      <c r="H156" s="338"/>
      <c r="I156" s="338"/>
      <c r="J156" s="338"/>
      <c r="K156" s="338"/>
      <c r="L156" s="340" t="s">
        <v>4</v>
      </c>
      <c r="M156" s="340"/>
      <c r="N156" s="2"/>
      <c r="O156" s="2"/>
      <c r="P156" s="2"/>
      <c r="Q156" s="2"/>
      <c r="R156" s="2"/>
      <c r="S156" s="2"/>
      <c r="T156" s="2"/>
      <c r="U156" s="2"/>
      <c r="V156" s="2"/>
      <c r="W156" s="2"/>
      <c r="X156" s="334"/>
      <c r="Y156" s="334"/>
      <c r="Z156" s="334"/>
      <c r="AA156" s="334"/>
      <c r="AB156" s="334"/>
      <c r="AC156" s="334"/>
      <c r="AD156" s="334"/>
      <c r="AE156" s="334"/>
      <c r="AF156" s="334"/>
      <c r="AG156" s="334"/>
      <c r="AH156" s="2"/>
      <c r="AI156" s="2"/>
      <c r="AJ156" s="2"/>
      <c r="AK156" s="2"/>
      <c r="AL156" s="2"/>
      <c r="AM156" s="2"/>
      <c r="AN156" s="2"/>
      <c r="AO156" s="2"/>
      <c r="AP156" s="2"/>
      <c r="AQ156" s="2"/>
      <c r="AR156" s="2"/>
      <c r="AS156" s="2"/>
      <c r="AT156" s="2"/>
      <c r="AU156" s="2"/>
      <c r="AV156" s="3"/>
      <c r="AW156" s="3"/>
      <c r="AX156" s="2"/>
      <c r="AY156" s="2"/>
      <c r="AZ156" s="2"/>
      <c r="BA156" s="2"/>
      <c r="BB156" s="2"/>
      <c r="BC156" s="2"/>
      <c r="BD156" s="2"/>
      <c r="BE156" s="2"/>
      <c r="BF156" s="2"/>
      <c r="BG156" s="2"/>
      <c r="BH156" s="2"/>
      <c r="BI156" s="5"/>
      <c r="BJ156" s="5"/>
      <c r="BK156" s="5"/>
      <c r="BL156" s="335"/>
      <c r="BM156" s="335"/>
      <c r="BN156" s="335"/>
      <c r="BO156" s="335"/>
      <c r="BP156" s="335"/>
      <c r="BQ156" s="335"/>
      <c r="BR156" s="335"/>
      <c r="BS156" s="335"/>
      <c r="BT156" s="335"/>
      <c r="BU156" s="335"/>
      <c r="BV156" s="335"/>
      <c r="BW156" s="335"/>
      <c r="BX156" s="335"/>
      <c r="BY156" s="335"/>
      <c r="BZ156" s="335"/>
      <c r="CA156" s="335"/>
      <c r="CB156" s="335"/>
      <c r="CC156" s="335"/>
      <c r="CD156" s="335"/>
      <c r="CE156" s="335"/>
      <c r="CF156" s="335"/>
      <c r="CG156" s="335"/>
      <c r="CH156" s="335"/>
      <c r="CI156" s="335"/>
      <c r="CJ156" s="335"/>
      <c r="CK156" s="335"/>
      <c r="CL156" s="335"/>
      <c r="CM156" s="335"/>
      <c r="CN156" s="335"/>
      <c r="CO156" s="335"/>
      <c r="CP156" s="335"/>
      <c r="CQ156" s="335"/>
      <c r="CR156" s="335"/>
      <c r="CS156" s="335"/>
      <c r="CT156" s="335"/>
      <c r="CU156" s="335"/>
      <c r="CV156" s="335"/>
      <c r="CW156" s="335"/>
      <c r="CX156" s="335"/>
      <c r="CY156" s="335"/>
      <c r="CZ156" s="335"/>
      <c r="DA156" s="335"/>
      <c r="DB156" s="5"/>
      <c r="DC156" s="5"/>
      <c r="DD156" s="990"/>
      <c r="DE156" s="990"/>
      <c r="DF156" s="990"/>
      <c r="DG156" s="990"/>
      <c r="DH156" s="990"/>
      <c r="DI156" s="990"/>
      <c r="DJ156" s="990"/>
      <c r="DK156" s="990"/>
      <c r="DL156" s="990"/>
      <c r="DM156" s="990"/>
      <c r="DN156" s="990"/>
      <c r="DO156" s="990"/>
      <c r="DP156" s="990"/>
      <c r="DQ156" s="990"/>
      <c r="DR156" s="990"/>
      <c r="DS156" s="990"/>
      <c r="DT156" s="990"/>
      <c r="DU156" s="990"/>
      <c r="DV156" s="990"/>
      <c r="DW156" s="990"/>
      <c r="DX156" s="990"/>
      <c r="DY156" s="990"/>
      <c r="DZ156" s="990"/>
      <c r="EA156" s="990"/>
      <c r="EB156" s="990"/>
    </row>
    <row r="157" spans="2:156" ht="4.5" customHeight="1" thickTop="1" x14ac:dyDescent="0.15">
      <c r="B157" s="336"/>
      <c r="C157" s="336"/>
      <c r="D157" s="336"/>
      <c r="E157" s="338"/>
      <c r="F157" s="338"/>
      <c r="G157" s="338"/>
      <c r="H157" s="338"/>
      <c r="I157" s="338"/>
      <c r="J157" s="338"/>
      <c r="K157" s="338"/>
      <c r="L157" s="340"/>
      <c r="M157" s="340"/>
      <c r="N157" s="2"/>
      <c r="O157" s="2"/>
      <c r="P157" s="2"/>
      <c r="Q157" s="2"/>
      <c r="R157" s="2"/>
      <c r="S157" s="2"/>
      <c r="T157" s="2"/>
      <c r="U157" s="2"/>
      <c r="V157" s="2"/>
      <c r="W157" s="2"/>
      <c r="X157" s="342" t="s">
        <v>1</v>
      </c>
      <c r="Y157" s="342"/>
      <c r="Z157" s="342"/>
      <c r="AA157" s="342"/>
      <c r="AB157" s="342"/>
      <c r="AC157" s="342"/>
      <c r="AD157" s="342"/>
      <c r="AE157" s="342"/>
      <c r="AF157" s="342"/>
      <c r="AG157" s="342"/>
      <c r="AH157" s="2"/>
      <c r="AI157" s="2"/>
      <c r="AJ157" s="2"/>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row>
    <row r="158" spans="2:156" ht="4.5" customHeight="1" x14ac:dyDescent="0.15">
      <c r="B158" s="336"/>
      <c r="C158" s="336"/>
      <c r="D158" s="336"/>
      <c r="E158" s="338"/>
      <c r="F158" s="338"/>
      <c r="G158" s="338"/>
      <c r="H158" s="338"/>
      <c r="I158" s="338"/>
      <c r="J158" s="338"/>
      <c r="K158" s="338"/>
      <c r="L158" s="340"/>
      <c r="M158" s="340"/>
      <c r="N158" s="7"/>
      <c r="O158" s="2"/>
      <c r="P158" s="2"/>
      <c r="Q158" s="2"/>
      <c r="R158" s="2"/>
      <c r="S158" s="2"/>
      <c r="T158" s="2"/>
      <c r="U158" s="2"/>
      <c r="V158" s="2"/>
      <c r="W158" s="2"/>
      <c r="X158" s="114"/>
      <c r="Y158" s="114"/>
      <c r="Z158" s="114"/>
      <c r="AA158" s="114"/>
      <c r="AB158" s="114"/>
      <c r="AC158" s="114"/>
      <c r="AD158" s="114"/>
      <c r="AE158" s="114"/>
      <c r="AF158" s="114"/>
      <c r="AG158" s="114"/>
      <c r="AH158" s="2"/>
      <c r="AI158" s="2"/>
      <c r="AJ158" s="2"/>
      <c r="AK158" s="343" t="s">
        <v>38</v>
      </c>
      <c r="AL158" s="343"/>
      <c r="AM158" s="343"/>
      <c r="AN158" s="343"/>
      <c r="AO158" s="343"/>
      <c r="AP158" s="343"/>
      <c r="AQ158" s="343"/>
      <c r="AR158" s="343"/>
      <c r="AS158" s="343"/>
      <c r="AT158" s="343"/>
      <c r="AU158" s="343" t="s">
        <v>60</v>
      </c>
      <c r="AV158" s="343"/>
      <c r="AW158" s="343"/>
      <c r="AX158" s="343"/>
      <c r="AY158" s="343"/>
      <c r="AZ158" s="343"/>
      <c r="BA158" s="343"/>
      <c r="BB158" s="343"/>
      <c r="BC158" s="343"/>
      <c r="BD158" s="343"/>
      <c r="BE158" s="343"/>
      <c r="BF158" s="343"/>
      <c r="BG158" s="343"/>
      <c r="BH158" s="343"/>
      <c r="BI158" s="343"/>
      <c r="BJ158" s="343"/>
      <c r="BK158" s="343"/>
      <c r="BL158" s="343"/>
      <c r="BM158" s="343"/>
      <c r="BN158" s="343"/>
      <c r="BO158" s="343"/>
      <c r="BP158" s="343"/>
      <c r="BQ158" s="343"/>
      <c r="BR158" s="343"/>
      <c r="BS158" s="343"/>
      <c r="BT158" s="343"/>
      <c r="BU158" s="343"/>
      <c r="BV158" s="343"/>
      <c r="BW158" s="343" t="s">
        <v>61</v>
      </c>
      <c r="BX158" s="343"/>
      <c r="BY158" s="343"/>
      <c r="BZ158" s="343"/>
      <c r="CA158" s="343"/>
      <c r="CB158" s="343"/>
      <c r="CC158" s="343"/>
      <c r="CD158" s="343"/>
      <c r="CE158" s="343"/>
      <c r="CF158" s="343"/>
      <c r="CG158" s="343" t="s">
        <v>40</v>
      </c>
      <c r="CH158" s="343"/>
      <c r="CI158" s="343"/>
      <c r="CJ158" s="343"/>
      <c r="CK158" s="343"/>
      <c r="CL158" s="343"/>
      <c r="CM158" s="343"/>
      <c r="CN158" s="343"/>
      <c r="CO158" s="343"/>
      <c r="CP158" s="343"/>
      <c r="CQ158" s="343"/>
      <c r="CR158" s="343"/>
      <c r="CS158" s="343"/>
      <c r="CT158" s="343"/>
      <c r="CU158" s="343"/>
      <c r="CV158" s="343"/>
      <c r="CW158" s="343"/>
      <c r="CX158" s="343"/>
      <c r="CY158" s="343"/>
      <c r="CZ158" s="343"/>
      <c r="DA158" s="343"/>
      <c r="DB158" s="343"/>
      <c r="DC158" s="343"/>
      <c r="DD158" s="343"/>
      <c r="DE158" s="343"/>
      <c r="DF158" s="343"/>
      <c r="DG158" s="343"/>
      <c r="DH158" s="343"/>
      <c r="DI158" s="343"/>
      <c r="DJ158" s="343"/>
      <c r="DK158" s="343"/>
      <c r="DL158" s="343"/>
      <c r="DM158" s="343"/>
      <c r="DN158" s="343"/>
      <c r="DO158" s="343"/>
      <c r="DP158" s="343"/>
      <c r="DQ158" s="343"/>
      <c r="DR158" s="343"/>
      <c r="DS158" s="343" t="s">
        <v>62</v>
      </c>
      <c r="DT158" s="343"/>
      <c r="DU158" s="343"/>
      <c r="DV158" s="343"/>
      <c r="DW158" s="343"/>
      <c r="DX158" s="343"/>
      <c r="DY158" s="343"/>
      <c r="DZ158" s="343"/>
      <c r="EA158" s="343"/>
      <c r="EB158" s="343"/>
    </row>
    <row r="159" spans="2:156" ht="4.5" customHeight="1" x14ac:dyDescent="0.15">
      <c r="B159" s="336"/>
      <c r="C159" s="336"/>
      <c r="D159" s="336"/>
      <c r="E159" s="338"/>
      <c r="F159" s="338"/>
      <c r="G159" s="338"/>
      <c r="H159" s="338"/>
      <c r="I159" s="338"/>
      <c r="J159" s="338"/>
      <c r="K159" s="338"/>
      <c r="L159" s="340"/>
      <c r="M159" s="340"/>
      <c r="N159" s="2"/>
      <c r="O159" s="2"/>
      <c r="P159" s="2"/>
      <c r="Q159" s="2"/>
      <c r="R159" s="18"/>
      <c r="S159" s="2"/>
      <c r="T159" s="2"/>
      <c r="U159" s="2"/>
      <c r="V159" s="2"/>
      <c r="W159" s="2"/>
      <c r="X159" s="114"/>
      <c r="Y159" s="114"/>
      <c r="Z159" s="114"/>
      <c r="AA159" s="114"/>
      <c r="AB159" s="114"/>
      <c r="AC159" s="114"/>
      <c r="AD159" s="114"/>
      <c r="AE159" s="114"/>
      <c r="AF159" s="114"/>
      <c r="AG159" s="114"/>
      <c r="AH159" s="2"/>
      <c r="AI159" s="2"/>
      <c r="AJ159" s="21"/>
      <c r="AK159" s="343"/>
      <c r="AL159" s="343"/>
      <c r="AM159" s="343"/>
      <c r="AN159" s="343"/>
      <c r="AO159" s="343"/>
      <c r="AP159" s="343"/>
      <c r="AQ159" s="343"/>
      <c r="AR159" s="343"/>
      <c r="AS159" s="343"/>
      <c r="AT159" s="343"/>
      <c r="AU159" s="343"/>
      <c r="AV159" s="343"/>
      <c r="AW159" s="343"/>
      <c r="AX159" s="343"/>
      <c r="AY159" s="343"/>
      <c r="AZ159" s="343"/>
      <c r="BA159" s="343"/>
      <c r="BB159" s="343"/>
      <c r="BC159" s="343"/>
      <c r="BD159" s="343"/>
      <c r="BE159" s="343"/>
      <c r="BF159" s="343"/>
      <c r="BG159" s="343"/>
      <c r="BH159" s="343"/>
      <c r="BI159" s="343"/>
      <c r="BJ159" s="343"/>
      <c r="BK159" s="343"/>
      <c r="BL159" s="343"/>
      <c r="BM159" s="343"/>
      <c r="BN159" s="343"/>
      <c r="BO159" s="343"/>
      <c r="BP159" s="343"/>
      <c r="BQ159" s="343"/>
      <c r="BR159" s="343"/>
      <c r="BS159" s="343"/>
      <c r="BT159" s="343"/>
      <c r="BU159" s="343"/>
      <c r="BV159" s="343"/>
      <c r="BW159" s="343"/>
      <c r="BX159" s="343"/>
      <c r="BY159" s="343"/>
      <c r="BZ159" s="343"/>
      <c r="CA159" s="343"/>
      <c r="CB159" s="343"/>
      <c r="CC159" s="343"/>
      <c r="CD159" s="343"/>
      <c r="CE159" s="343"/>
      <c r="CF159" s="343"/>
      <c r="CG159" s="343"/>
      <c r="CH159" s="343"/>
      <c r="CI159" s="343"/>
      <c r="CJ159" s="343"/>
      <c r="CK159" s="343"/>
      <c r="CL159" s="343"/>
      <c r="CM159" s="343"/>
      <c r="CN159" s="343"/>
      <c r="CO159" s="343"/>
      <c r="CP159" s="343"/>
      <c r="CQ159" s="343"/>
      <c r="CR159" s="343"/>
      <c r="CS159" s="343"/>
      <c r="CT159" s="343"/>
      <c r="CU159" s="343"/>
      <c r="CV159" s="343"/>
      <c r="CW159" s="343"/>
      <c r="CX159" s="343"/>
      <c r="CY159" s="343"/>
      <c r="CZ159" s="343"/>
      <c r="DA159" s="343"/>
      <c r="DB159" s="343"/>
      <c r="DC159" s="343"/>
      <c r="DD159" s="343"/>
      <c r="DE159" s="343"/>
      <c r="DF159" s="343"/>
      <c r="DG159" s="343"/>
      <c r="DH159" s="343"/>
      <c r="DI159" s="343"/>
      <c r="DJ159" s="343"/>
      <c r="DK159" s="343"/>
      <c r="DL159" s="343"/>
      <c r="DM159" s="343"/>
      <c r="DN159" s="343"/>
      <c r="DO159" s="343"/>
      <c r="DP159" s="343"/>
      <c r="DQ159" s="343"/>
      <c r="DR159" s="343"/>
      <c r="DS159" s="343"/>
      <c r="DT159" s="343"/>
      <c r="DU159" s="343"/>
      <c r="DV159" s="343"/>
      <c r="DW159" s="343"/>
      <c r="DX159" s="343"/>
      <c r="DY159" s="343"/>
      <c r="DZ159" s="343"/>
      <c r="EA159" s="343"/>
      <c r="EB159" s="343"/>
      <c r="EC159" s="4"/>
    </row>
    <row r="160" spans="2:156" ht="4.5" customHeight="1" x14ac:dyDescent="0.15">
      <c r="B160" s="336"/>
      <c r="C160" s="336"/>
      <c r="D160" s="336"/>
      <c r="E160" s="338"/>
      <c r="F160" s="338"/>
      <c r="G160" s="338"/>
      <c r="H160" s="338"/>
      <c r="I160" s="338"/>
      <c r="J160" s="338"/>
      <c r="K160" s="338"/>
      <c r="L160" s="340"/>
      <c r="M160" s="340"/>
      <c r="N160" s="2"/>
      <c r="O160" s="2"/>
      <c r="P160" s="2"/>
      <c r="Q160" s="2"/>
      <c r="R160" s="2"/>
      <c r="S160" s="2"/>
      <c r="T160" s="2"/>
      <c r="U160" s="2"/>
      <c r="V160" s="2"/>
      <c r="W160" s="2"/>
      <c r="X160" s="114"/>
      <c r="Y160" s="114"/>
      <c r="Z160" s="114"/>
      <c r="AA160" s="114"/>
      <c r="AB160" s="114"/>
      <c r="AC160" s="114"/>
      <c r="AD160" s="114"/>
      <c r="AE160" s="114"/>
      <c r="AF160" s="114"/>
      <c r="AG160" s="114"/>
      <c r="AH160" s="2"/>
      <c r="AI160" s="2"/>
      <c r="AJ160" s="21"/>
      <c r="AK160" s="344"/>
      <c r="AL160" s="344"/>
      <c r="AM160" s="344"/>
      <c r="AN160" s="344"/>
      <c r="AO160" s="344"/>
      <c r="AP160" s="344"/>
      <c r="AQ160" s="344"/>
      <c r="AR160" s="344"/>
      <c r="AS160" s="344"/>
      <c r="AT160" s="344"/>
      <c r="AU160" s="346"/>
      <c r="AV160" s="346"/>
      <c r="AW160" s="346"/>
      <c r="AX160" s="346"/>
      <c r="AY160" s="346"/>
      <c r="AZ160" s="346"/>
      <c r="BA160" s="346"/>
      <c r="BB160" s="346"/>
      <c r="BC160" s="346"/>
      <c r="BD160" s="346"/>
      <c r="BE160" s="346"/>
      <c r="BF160" s="346"/>
      <c r="BG160" s="346"/>
      <c r="BH160" s="346"/>
      <c r="BI160" s="346"/>
      <c r="BJ160" s="346"/>
      <c r="BK160" s="346"/>
      <c r="BL160" s="346"/>
      <c r="BM160" s="346"/>
      <c r="BN160" s="346"/>
      <c r="BO160" s="346"/>
      <c r="BP160" s="346"/>
      <c r="BQ160" s="346"/>
      <c r="BR160" s="346"/>
      <c r="BS160" s="346"/>
      <c r="BT160" s="346"/>
      <c r="BU160" s="346"/>
      <c r="BV160" s="346"/>
      <c r="BW160" s="344"/>
      <c r="BX160" s="344"/>
      <c r="BY160" s="344"/>
      <c r="BZ160" s="344"/>
      <c r="CA160" s="344"/>
      <c r="CB160" s="344"/>
      <c r="CC160" s="344"/>
      <c r="CD160" s="344"/>
      <c r="CE160" s="344"/>
      <c r="CF160" s="344"/>
      <c r="CG160" s="344"/>
      <c r="CH160" s="344"/>
      <c r="CI160" s="344"/>
      <c r="CJ160" s="344"/>
      <c r="CK160" s="344"/>
      <c r="CL160" s="344"/>
      <c r="CM160" s="344"/>
      <c r="CN160" s="344"/>
      <c r="CO160" s="344"/>
      <c r="CP160" s="344"/>
      <c r="CQ160" s="344"/>
      <c r="CR160" s="344"/>
      <c r="CS160" s="344"/>
      <c r="CT160" s="344"/>
      <c r="CU160" s="344"/>
      <c r="CV160" s="344"/>
      <c r="CW160" s="344"/>
      <c r="CX160" s="344"/>
      <c r="CY160" s="344"/>
      <c r="CZ160" s="344"/>
      <c r="DA160" s="344"/>
      <c r="DB160" s="344"/>
      <c r="DC160" s="344"/>
      <c r="DD160" s="344"/>
      <c r="DE160" s="344"/>
      <c r="DF160" s="344"/>
      <c r="DG160" s="344"/>
      <c r="DH160" s="344"/>
      <c r="DI160" s="344"/>
      <c r="DJ160" s="344"/>
      <c r="DK160" s="344"/>
      <c r="DL160" s="344"/>
      <c r="DM160" s="344"/>
      <c r="DN160" s="344"/>
      <c r="DO160" s="344"/>
      <c r="DP160" s="344"/>
      <c r="DQ160" s="344"/>
      <c r="DR160" s="344"/>
      <c r="DS160" s="344"/>
      <c r="DT160" s="344"/>
      <c r="DU160" s="344"/>
      <c r="DV160" s="344"/>
      <c r="DW160" s="344"/>
      <c r="DX160" s="344"/>
      <c r="DY160" s="344"/>
      <c r="DZ160" s="344"/>
      <c r="EA160" s="344"/>
      <c r="EB160" s="344"/>
      <c r="EC160" s="4"/>
    </row>
    <row r="161" spans="2:138" ht="4.5" customHeight="1" thickBot="1" x14ac:dyDescent="0.2">
      <c r="B161" s="337"/>
      <c r="C161" s="337"/>
      <c r="D161" s="337"/>
      <c r="E161" s="339"/>
      <c r="F161" s="339"/>
      <c r="G161" s="339"/>
      <c r="H161" s="339"/>
      <c r="I161" s="339"/>
      <c r="J161" s="339"/>
      <c r="K161" s="339"/>
      <c r="L161" s="341"/>
      <c r="M161" s="341"/>
      <c r="N161" s="2"/>
      <c r="O161" s="2"/>
      <c r="P161" s="2"/>
      <c r="Q161" s="2"/>
      <c r="R161" s="2"/>
      <c r="S161" s="2"/>
      <c r="T161" s="2"/>
      <c r="U161" s="2"/>
      <c r="V161" s="2"/>
      <c r="W161" s="2"/>
      <c r="X161" s="114"/>
      <c r="Y161" s="114"/>
      <c r="Z161" s="114"/>
      <c r="AA161" s="114"/>
      <c r="AB161" s="114"/>
      <c r="AC161" s="114"/>
      <c r="AD161" s="114"/>
      <c r="AE161" s="114"/>
      <c r="AF161" s="114"/>
      <c r="AG161" s="114"/>
      <c r="AH161" s="2"/>
      <c r="AI161" s="2"/>
      <c r="AJ161" s="21"/>
      <c r="AK161" s="344"/>
      <c r="AL161" s="344"/>
      <c r="AM161" s="344"/>
      <c r="AN161" s="344"/>
      <c r="AO161" s="344"/>
      <c r="AP161" s="344"/>
      <c r="AQ161" s="344"/>
      <c r="AR161" s="344"/>
      <c r="AS161" s="344"/>
      <c r="AT161" s="344"/>
      <c r="AU161" s="346"/>
      <c r="AV161" s="346"/>
      <c r="AW161" s="346"/>
      <c r="AX161" s="346"/>
      <c r="AY161" s="346"/>
      <c r="AZ161" s="346"/>
      <c r="BA161" s="346"/>
      <c r="BB161" s="346"/>
      <c r="BC161" s="346"/>
      <c r="BD161" s="346"/>
      <c r="BE161" s="346"/>
      <c r="BF161" s="346"/>
      <c r="BG161" s="346"/>
      <c r="BH161" s="346"/>
      <c r="BI161" s="346"/>
      <c r="BJ161" s="346"/>
      <c r="BK161" s="346"/>
      <c r="BL161" s="346"/>
      <c r="BM161" s="346"/>
      <c r="BN161" s="346"/>
      <c r="BO161" s="346"/>
      <c r="BP161" s="346"/>
      <c r="BQ161" s="346"/>
      <c r="BR161" s="346"/>
      <c r="BS161" s="346"/>
      <c r="BT161" s="346"/>
      <c r="BU161" s="346"/>
      <c r="BV161" s="346"/>
      <c r="BW161" s="344"/>
      <c r="BX161" s="344"/>
      <c r="BY161" s="344"/>
      <c r="BZ161" s="344"/>
      <c r="CA161" s="344"/>
      <c r="CB161" s="344"/>
      <c r="CC161" s="344"/>
      <c r="CD161" s="344"/>
      <c r="CE161" s="344"/>
      <c r="CF161" s="344"/>
      <c r="CG161" s="344"/>
      <c r="CH161" s="344"/>
      <c r="CI161" s="344"/>
      <c r="CJ161" s="344"/>
      <c r="CK161" s="344"/>
      <c r="CL161" s="344"/>
      <c r="CM161" s="344"/>
      <c r="CN161" s="344"/>
      <c r="CO161" s="344"/>
      <c r="CP161" s="344"/>
      <c r="CQ161" s="344"/>
      <c r="CR161" s="344"/>
      <c r="CS161" s="344"/>
      <c r="CT161" s="344"/>
      <c r="CU161" s="344"/>
      <c r="CV161" s="344"/>
      <c r="CW161" s="344"/>
      <c r="CX161" s="344"/>
      <c r="CY161" s="344"/>
      <c r="CZ161" s="344"/>
      <c r="DA161" s="344"/>
      <c r="DB161" s="344"/>
      <c r="DC161" s="344"/>
      <c r="DD161" s="344"/>
      <c r="DE161" s="344"/>
      <c r="DF161" s="344"/>
      <c r="DG161" s="344"/>
      <c r="DH161" s="344"/>
      <c r="DI161" s="344"/>
      <c r="DJ161" s="344"/>
      <c r="DK161" s="344"/>
      <c r="DL161" s="344"/>
      <c r="DM161" s="344"/>
      <c r="DN161" s="344"/>
      <c r="DO161" s="344"/>
      <c r="DP161" s="344"/>
      <c r="DQ161" s="344"/>
      <c r="DR161" s="344"/>
      <c r="DS161" s="344"/>
      <c r="DT161" s="344"/>
      <c r="DU161" s="344"/>
      <c r="DV161" s="344"/>
      <c r="DW161" s="344"/>
      <c r="DX161" s="344"/>
      <c r="DY161" s="344"/>
      <c r="DZ161" s="344"/>
      <c r="EA161" s="344"/>
      <c r="EB161" s="344"/>
      <c r="EC161" s="4"/>
    </row>
    <row r="162" spans="2:138" ht="9.75" customHeight="1" thickBot="1" x14ac:dyDescent="0.2">
      <c r="N162" s="2"/>
      <c r="O162" s="2"/>
      <c r="P162" s="2"/>
      <c r="Q162" s="2"/>
      <c r="R162" s="2"/>
      <c r="S162" s="2"/>
      <c r="T162" s="2"/>
      <c r="U162" s="2"/>
      <c r="V162" s="348" t="s">
        <v>31</v>
      </c>
      <c r="W162" s="349"/>
      <c r="X162" s="349"/>
      <c r="Y162" s="349"/>
      <c r="Z162" s="349"/>
      <c r="AA162" s="354" t="str">
        <f>IF(AA114="","",AA114)</f>
        <v/>
      </c>
      <c r="AB162" s="354"/>
      <c r="AC162" s="349" t="s">
        <v>32</v>
      </c>
      <c r="AD162" s="354" t="str">
        <f>IF(AD114="","",AD114)</f>
        <v/>
      </c>
      <c r="AE162" s="354"/>
      <c r="AF162" s="349" t="s">
        <v>33</v>
      </c>
      <c r="AG162" s="354" t="str">
        <f>IF(AG114="","",AG114)</f>
        <v/>
      </c>
      <c r="AH162" s="354"/>
      <c r="AI162" s="637" t="s">
        <v>34</v>
      </c>
      <c r="AJ162" s="21"/>
      <c r="AK162" s="344"/>
      <c r="AL162" s="344"/>
      <c r="AM162" s="344"/>
      <c r="AN162" s="344"/>
      <c r="AO162" s="344"/>
      <c r="AP162" s="344"/>
      <c r="AQ162" s="344"/>
      <c r="AR162" s="344"/>
      <c r="AS162" s="344"/>
      <c r="AT162" s="344"/>
      <c r="AU162" s="346"/>
      <c r="AV162" s="346"/>
      <c r="AW162" s="346"/>
      <c r="AX162" s="346"/>
      <c r="AY162" s="346"/>
      <c r="AZ162" s="346"/>
      <c r="BA162" s="346"/>
      <c r="BB162" s="346"/>
      <c r="BC162" s="346"/>
      <c r="BD162" s="346"/>
      <c r="BE162" s="346"/>
      <c r="BF162" s="346"/>
      <c r="BG162" s="346"/>
      <c r="BH162" s="346"/>
      <c r="BI162" s="346"/>
      <c r="BJ162" s="346"/>
      <c r="BK162" s="346"/>
      <c r="BL162" s="346"/>
      <c r="BM162" s="346"/>
      <c r="BN162" s="346"/>
      <c r="BO162" s="346"/>
      <c r="BP162" s="346"/>
      <c r="BQ162" s="346"/>
      <c r="BR162" s="346"/>
      <c r="BS162" s="346"/>
      <c r="BT162" s="346"/>
      <c r="BU162" s="346"/>
      <c r="BV162" s="346"/>
      <c r="BW162" s="344"/>
      <c r="BX162" s="344"/>
      <c r="BY162" s="344"/>
      <c r="BZ162" s="344"/>
      <c r="CA162" s="344"/>
      <c r="CB162" s="344"/>
      <c r="CC162" s="344"/>
      <c r="CD162" s="344"/>
      <c r="CE162" s="344"/>
      <c r="CF162" s="344"/>
      <c r="CG162" s="344"/>
      <c r="CH162" s="344"/>
      <c r="CI162" s="344"/>
      <c r="CJ162" s="344"/>
      <c r="CK162" s="344"/>
      <c r="CL162" s="344"/>
      <c r="CM162" s="344"/>
      <c r="CN162" s="344"/>
      <c r="CO162" s="344"/>
      <c r="CP162" s="344"/>
      <c r="CQ162" s="344"/>
      <c r="CR162" s="344"/>
      <c r="CS162" s="344"/>
      <c r="CT162" s="344"/>
      <c r="CU162" s="344"/>
      <c r="CV162" s="344"/>
      <c r="CW162" s="344"/>
      <c r="CX162" s="344"/>
      <c r="CY162" s="344"/>
      <c r="CZ162" s="344"/>
      <c r="DA162" s="344"/>
      <c r="DB162" s="344"/>
      <c r="DC162" s="344"/>
      <c r="DD162" s="344"/>
      <c r="DE162" s="344"/>
      <c r="DF162" s="344"/>
      <c r="DG162" s="344"/>
      <c r="DH162" s="344"/>
      <c r="DI162" s="344"/>
      <c r="DJ162" s="344"/>
      <c r="DK162" s="344"/>
      <c r="DL162" s="344"/>
      <c r="DM162" s="344"/>
      <c r="DN162" s="344"/>
      <c r="DO162" s="344"/>
      <c r="DP162" s="344"/>
      <c r="DQ162" s="344"/>
      <c r="DR162" s="344"/>
      <c r="DS162" s="344"/>
      <c r="DT162" s="344"/>
      <c r="DU162" s="344"/>
      <c r="DV162" s="344"/>
      <c r="DW162" s="344"/>
      <c r="DX162" s="344"/>
      <c r="DY162" s="344"/>
      <c r="DZ162" s="344"/>
      <c r="EA162" s="344"/>
      <c r="EB162" s="344"/>
      <c r="EC162" s="4"/>
    </row>
    <row r="163" spans="2:138" ht="9.75" customHeight="1" x14ac:dyDescent="0.15">
      <c r="B163" s="357" t="s">
        <v>6</v>
      </c>
      <c r="C163" s="358"/>
      <c r="D163" s="358"/>
      <c r="E163" s="358"/>
      <c r="F163" s="359" t="str">
        <f>IF(F115="","",F115)</f>
        <v/>
      </c>
      <c r="G163" s="359"/>
      <c r="H163" s="359"/>
      <c r="I163" s="359"/>
      <c r="J163" s="359"/>
      <c r="K163" s="359"/>
      <c r="L163" s="359"/>
      <c r="M163" s="359"/>
      <c r="N163" s="359"/>
      <c r="O163" s="359"/>
      <c r="P163" s="359"/>
      <c r="Q163" s="359"/>
      <c r="R163" s="359"/>
      <c r="S163" s="360"/>
      <c r="T163" s="61"/>
      <c r="U163" s="2"/>
      <c r="V163" s="350"/>
      <c r="W163" s="351"/>
      <c r="X163" s="351"/>
      <c r="Y163" s="351"/>
      <c r="Z163" s="351"/>
      <c r="AA163" s="355"/>
      <c r="AB163" s="355"/>
      <c r="AC163" s="351"/>
      <c r="AD163" s="355"/>
      <c r="AE163" s="355"/>
      <c r="AF163" s="351"/>
      <c r="AG163" s="355"/>
      <c r="AH163" s="355"/>
      <c r="AI163" s="938"/>
      <c r="AJ163" s="21"/>
      <c r="AK163" s="344"/>
      <c r="AL163" s="344"/>
      <c r="AM163" s="344"/>
      <c r="AN163" s="344"/>
      <c r="AO163" s="344"/>
      <c r="AP163" s="344"/>
      <c r="AQ163" s="344"/>
      <c r="AR163" s="344"/>
      <c r="AS163" s="344"/>
      <c r="AT163" s="344"/>
      <c r="AU163" s="346"/>
      <c r="AV163" s="346"/>
      <c r="AW163" s="346"/>
      <c r="AX163" s="346"/>
      <c r="AY163" s="346"/>
      <c r="AZ163" s="346"/>
      <c r="BA163" s="346"/>
      <c r="BB163" s="346"/>
      <c r="BC163" s="346"/>
      <c r="BD163" s="346"/>
      <c r="BE163" s="346"/>
      <c r="BF163" s="346"/>
      <c r="BG163" s="346"/>
      <c r="BH163" s="346"/>
      <c r="BI163" s="346"/>
      <c r="BJ163" s="346"/>
      <c r="BK163" s="346"/>
      <c r="BL163" s="346"/>
      <c r="BM163" s="346"/>
      <c r="BN163" s="346"/>
      <c r="BO163" s="346"/>
      <c r="BP163" s="346"/>
      <c r="BQ163" s="346"/>
      <c r="BR163" s="346"/>
      <c r="BS163" s="346"/>
      <c r="BT163" s="346"/>
      <c r="BU163" s="346"/>
      <c r="BV163" s="346"/>
      <c r="BW163" s="344"/>
      <c r="BX163" s="344"/>
      <c r="BY163" s="344"/>
      <c r="BZ163" s="344"/>
      <c r="CA163" s="344"/>
      <c r="CB163" s="344"/>
      <c r="CC163" s="344"/>
      <c r="CD163" s="344"/>
      <c r="CE163" s="344"/>
      <c r="CF163" s="344"/>
      <c r="CG163" s="344"/>
      <c r="CH163" s="344"/>
      <c r="CI163" s="344"/>
      <c r="CJ163" s="344"/>
      <c r="CK163" s="344"/>
      <c r="CL163" s="344"/>
      <c r="CM163" s="344"/>
      <c r="CN163" s="344"/>
      <c r="CO163" s="344"/>
      <c r="CP163" s="344"/>
      <c r="CQ163" s="344"/>
      <c r="CR163" s="344"/>
      <c r="CS163" s="344"/>
      <c r="CT163" s="344"/>
      <c r="CU163" s="344"/>
      <c r="CV163" s="344"/>
      <c r="CW163" s="344"/>
      <c r="CX163" s="344"/>
      <c r="CY163" s="344"/>
      <c r="CZ163" s="344"/>
      <c r="DA163" s="344"/>
      <c r="DB163" s="344"/>
      <c r="DC163" s="344"/>
      <c r="DD163" s="344"/>
      <c r="DE163" s="344"/>
      <c r="DF163" s="344"/>
      <c r="DG163" s="344"/>
      <c r="DH163" s="344"/>
      <c r="DI163" s="344"/>
      <c r="DJ163" s="344"/>
      <c r="DK163" s="344"/>
      <c r="DL163" s="344"/>
      <c r="DM163" s="344"/>
      <c r="DN163" s="344"/>
      <c r="DO163" s="344"/>
      <c r="DP163" s="344"/>
      <c r="DQ163" s="344"/>
      <c r="DR163" s="344"/>
      <c r="DS163" s="344"/>
      <c r="DT163" s="344"/>
      <c r="DU163" s="344"/>
      <c r="DV163" s="344"/>
      <c r="DW163" s="344"/>
      <c r="DX163" s="344"/>
      <c r="DY163" s="344"/>
      <c r="DZ163" s="344"/>
      <c r="EA163" s="344"/>
      <c r="EB163" s="344"/>
      <c r="EC163" s="4"/>
    </row>
    <row r="164" spans="2:138" ht="9.75" customHeight="1" thickBot="1" x14ac:dyDescent="0.2">
      <c r="B164" s="228"/>
      <c r="C164" s="229"/>
      <c r="D164" s="229"/>
      <c r="E164" s="229"/>
      <c r="F164" s="361"/>
      <c r="G164" s="361"/>
      <c r="H164" s="361"/>
      <c r="I164" s="361"/>
      <c r="J164" s="361"/>
      <c r="K164" s="361"/>
      <c r="L164" s="361"/>
      <c r="M164" s="361"/>
      <c r="N164" s="361"/>
      <c r="O164" s="361"/>
      <c r="P164" s="361"/>
      <c r="Q164" s="361"/>
      <c r="R164" s="361"/>
      <c r="S164" s="362"/>
      <c r="T164" s="61"/>
      <c r="U164" s="2"/>
      <c r="V164" s="352"/>
      <c r="W164" s="353"/>
      <c r="X164" s="353"/>
      <c r="Y164" s="353"/>
      <c r="Z164" s="353"/>
      <c r="AA164" s="356"/>
      <c r="AB164" s="356"/>
      <c r="AC164" s="353"/>
      <c r="AD164" s="356"/>
      <c r="AE164" s="356"/>
      <c r="AF164" s="353"/>
      <c r="AG164" s="356"/>
      <c r="AH164" s="356"/>
      <c r="AI164" s="638"/>
      <c r="AJ164" s="21"/>
      <c r="AK164" s="345"/>
      <c r="AL164" s="345"/>
      <c r="AM164" s="345"/>
      <c r="AN164" s="345"/>
      <c r="AO164" s="345"/>
      <c r="AP164" s="345"/>
      <c r="AQ164" s="345"/>
      <c r="AR164" s="345"/>
      <c r="AS164" s="345"/>
      <c r="AT164" s="345"/>
      <c r="AU164" s="347"/>
      <c r="AV164" s="347"/>
      <c r="AW164" s="347"/>
      <c r="AX164" s="347"/>
      <c r="AY164" s="347"/>
      <c r="AZ164" s="347"/>
      <c r="BA164" s="347"/>
      <c r="BB164" s="347"/>
      <c r="BC164" s="347"/>
      <c r="BD164" s="347"/>
      <c r="BE164" s="347"/>
      <c r="BF164" s="347"/>
      <c r="BG164" s="347"/>
      <c r="BH164" s="347"/>
      <c r="BI164" s="347"/>
      <c r="BJ164" s="347"/>
      <c r="BK164" s="347"/>
      <c r="BL164" s="347"/>
      <c r="BM164" s="347"/>
      <c r="BN164" s="347"/>
      <c r="BO164" s="347"/>
      <c r="BP164" s="347"/>
      <c r="BQ164" s="347"/>
      <c r="BR164" s="347"/>
      <c r="BS164" s="347"/>
      <c r="BT164" s="347"/>
      <c r="BU164" s="347"/>
      <c r="BV164" s="347"/>
      <c r="BW164" s="345"/>
      <c r="BX164" s="345"/>
      <c r="BY164" s="345"/>
      <c r="BZ164" s="345"/>
      <c r="CA164" s="345"/>
      <c r="CB164" s="345"/>
      <c r="CC164" s="345"/>
      <c r="CD164" s="345"/>
      <c r="CE164" s="345"/>
      <c r="CF164" s="345"/>
      <c r="CG164" s="345"/>
      <c r="CH164" s="345"/>
      <c r="CI164" s="345"/>
      <c r="CJ164" s="345"/>
      <c r="CK164" s="345"/>
      <c r="CL164" s="345"/>
      <c r="CM164" s="345"/>
      <c r="CN164" s="345"/>
      <c r="CO164" s="345"/>
      <c r="CP164" s="345"/>
      <c r="CQ164" s="345"/>
      <c r="CR164" s="345"/>
      <c r="CS164" s="345"/>
      <c r="CT164" s="345"/>
      <c r="CU164" s="345"/>
      <c r="CV164" s="345"/>
      <c r="CW164" s="345"/>
      <c r="CX164" s="345"/>
      <c r="CY164" s="345"/>
      <c r="CZ164" s="345"/>
      <c r="DA164" s="345"/>
      <c r="DB164" s="345"/>
      <c r="DC164" s="345"/>
      <c r="DD164" s="345"/>
      <c r="DE164" s="345"/>
      <c r="DF164" s="345"/>
      <c r="DG164" s="345"/>
      <c r="DH164" s="345"/>
      <c r="DI164" s="345"/>
      <c r="DJ164" s="345"/>
      <c r="DK164" s="345"/>
      <c r="DL164" s="345"/>
      <c r="DM164" s="345"/>
      <c r="DN164" s="345"/>
      <c r="DO164" s="345"/>
      <c r="DP164" s="345"/>
      <c r="DQ164" s="345"/>
      <c r="DR164" s="345"/>
      <c r="DS164" s="345"/>
      <c r="DT164" s="345"/>
      <c r="DU164" s="345"/>
      <c r="DV164" s="345"/>
      <c r="DW164" s="345"/>
      <c r="DX164" s="345"/>
      <c r="DY164" s="345"/>
      <c r="DZ164" s="345"/>
      <c r="EA164" s="345"/>
      <c r="EB164" s="345"/>
    </row>
    <row r="165" spans="2:138" ht="9.75" customHeight="1" x14ac:dyDescent="0.15">
      <c r="B165" s="228"/>
      <c r="C165" s="229"/>
      <c r="D165" s="229"/>
      <c r="E165" s="229"/>
      <c r="F165" s="361"/>
      <c r="G165" s="361"/>
      <c r="H165" s="361"/>
      <c r="I165" s="361"/>
      <c r="J165" s="361"/>
      <c r="K165" s="361"/>
      <c r="L165" s="361"/>
      <c r="M165" s="361"/>
      <c r="N165" s="361"/>
      <c r="O165" s="361"/>
      <c r="P165" s="361"/>
      <c r="Q165" s="361"/>
      <c r="R165" s="361"/>
      <c r="S165" s="362"/>
      <c r="T165" s="61"/>
      <c r="U165" s="2"/>
      <c r="V165" s="1108" t="s">
        <v>15</v>
      </c>
      <c r="W165" s="1108"/>
      <c r="X165" s="1108"/>
      <c r="Y165" s="1108"/>
      <c r="Z165" s="1108"/>
      <c r="AA165" s="1108"/>
      <c r="AB165" s="1108"/>
      <c r="AC165" s="1108"/>
      <c r="AD165" s="1108"/>
      <c r="AE165" s="1108"/>
      <c r="AF165" s="1108"/>
      <c r="AG165" s="1108"/>
      <c r="AH165" s="1108"/>
      <c r="AI165" s="1108"/>
      <c r="AJ165" s="2"/>
      <c r="AK165" s="364" t="s">
        <v>39</v>
      </c>
      <c r="AL165" s="365"/>
      <c r="AM165" s="365"/>
      <c r="AN165" s="365"/>
      <c r="AO165" s="365"/>
      <c r="AP165" s="365"/>
      <c r="AQ165" s="365"/>
      <c r="AR165" s="365"/>
      <c r="AS165" s="365"/>
      <c r="AT165" s="365"/>
      <c r="AU165" s="365"/>
      <c r="AV165" s="365"/>
      <c r="AW165" s="365"/>
      <c r="AX165" s="365"/>
      <c r="AY165" s="365"/>
      <c r="AZ165" s="365"/>
      <c r="BA165" s="365"/>
      <c r="BB165" s="365"/>
      <c r="BC165" s="365"/>
      <c r="BD165" s="365"/>
      <c r="BE165" s="365"/>
      <c r="BF165" s="365"/>
      <c r="BG165" s="365"/>
      <c r="BH165" s="365"/>
      <c r="BI165" s="365"/>
      <c r="BJ165" s="365"/>
      <c r="BK165" s="365"/>
      <c r="BL165" s="365"/>
      <c r="BM165" s="365"/>
      <c r="BN165" s="365"/>
      <c r="BO165" s="365"/>
      <c r="BP165" s="365"/>
      <c r="BQ165" s="365"/>
      <c r="BR165" s="365"/>
      <c r="BS165" s="365"/>
      <c r="BT165" s="365"/>
      <c r="BU165" s="365"/>
      <c r="BV165" s="365"/>
      <c r="BW165" s="365"/>
      <c r="BX165" s="365"/>
      <c r="BY165" s="365"/>
      <c r="BZ165" s="365"/>
      <c r="CA165" s="365"/>
      <c r="CB165" s="365"/>
      <c r="CC165" s="365"/>
      <c r="CD165" s="365"/>
      <c r="CE165" s="365"/>
      <c r="CF165" s="365"/>
      <c r="CG165" s="365"/>
      <c r="CH165" s="365"/>
      <c r="CI165" s="365"/>
      <c r="CJ165" s="365"/>
      <c r="CK165" s="365"/>
      <c r="CL165" s="365"/>
      <c r="CM165" s="365"/>
      <c r="CN165" s="365"/>
      <c r="CO165" s="365"/>
      <c r="CP165" s="365"/>
      <c r="CQ165" s="365"/>
      <c r="CR165" s="365"/>
      <c r="CS165" s="365"/>
      <c r="CT165" s="365"/>
      <c r="CU165" s="365"/>
      <c r="CV165" s="365"/>
      <c r="CW165" s="365"/>
      <c r="CX165" s="365"/>
      <c r="CY165" s="365"/>
      <c r="CZ165" s="365"/>
      <c r="DA165" s="365"/>
      <c r="DB165" s="365"/>
      <c r="DC165" s="365"/>
      <c r="DD165" s="365"/>
      <c r="DE165" s="365"/>
      <c r="DF165" s="365"/>
      <c r="DG165" s="365"/>
      <c r="DH165" s="365"/>
      <c r="DI165" s="365"/>
      <c r="DJ165" s="365"/>
      <c r="DK165" s="365"/>
      <c r="DL165" s="365"/>
      <c r="DM165" s="365"/>
      <c r="DN165" s="365"/>
      <c r="DO165" s="365"/>
      <c r="DP165" s="365"/>
      <c r="DQ165" s="365"/>
      <c r="DR165" s="365"/>
      <c r="DS165" s="365"/>
      <c r="DT165" s="365"/>
      <c r="DU165" s="365"/>
      <c r="DV165" s="365"/>
      <c r="DW165" s="365"/>
      <c r="DX165" s="365"/>
      <c r="DY165" s="365"/>
      <c r="DZ165" s="365"/>
      <c r="EA165" s="365"/>
      <c r="EB165" s="366"/>
    </row>
    <row r="166" spans="2:138" ht="9.75" customHeight="1" thickBot="1" x14ac:dyDescent="0.2">
      <c r="B166" s="228"/>
      <c r="C166" s="229"/>
      <c r="D166" s="229"/>
      <c r="E166" s="229"/>
      <c r="F166" s="361"/>
      <c r="G166" s="361"/>
      <c r="H166" s="361"/>
      <c r="I166" s="361"/>
      <c r="J166" s="361"/>
      <c r="K166" s="361"/>
      <c r="L166" s="361"/>
      <c r="M166" s="361"/>
      <c r="N166" s="361"/>
      <c r="O166" s="361"/>
      <c r="P166" s="361"/>
      <c r="Q166" s="361"/>
      <c r="R166" s="361"/>
      <c r="S166" s="362"/>
      <c r="T166" s="61"/>
      <c r="U166" s="2"/>
      <c r="V166" s="1108"/>
      <c r="W166" s="1108"/>
      <c r="X166" s="1108"/>
      <c r="Y166" s="1108"/>
      <c r="Z166" s="1108"/>
      <c r="AA166" s="1108"/>
      <c r="AB166" s="1108"/>
      <c r="AC166" s="1108"/>
      <c r="AD166" s="1108"/>
      <c r="AE166" s="1108"/>
      <c r="AF166" s="1108"/>
      <c r="AG166" s="1108"/>
      <c r="AH166" s="1108"/>
      <c r="AI166" s="1108"/>
      <c r="AJ166" s="2"/>
      <c r="AK166" s="52"/>
      <c r="AL166" s="49"/>
      <c r="AM166" s="367" t="s">
        <v>41</v>
      </c>
      <c r="AN166" s="367"/>
      <c r="AO166" s="367"/>
      <c r="AP166" s="367"/>
      <c r="AQ166" s="367"/>
      <c r="AR166" s="367"/>
      <c r="AS166" s="367"/>
      <c r="AT166" s="367"/>
      <c r="AU166" s="367"/>
      <c r="AV166" s="367"/>
      <c r="AW166" s="367"/>
      <c r="AX166" s="367"/>
      <c r="AY166" s="51"/>
      <c r="AZ166" s="51"/>
      <c r="BA166" s="51"/>
      <c r="BB166" s="51"/>
      <c r="BC166" s="51"/>
      <c r="BD166" s="51"/>
      <c r="BE166" s="51"/>
      <c r="BF166" s="51"/>
      <c r="BG166" s="367" t="s">
        <v>42</v>
      </c>
      <c r="BH166" s="367"/>
      <c r="BI166" s="367"/>
      <c r="BJ166" s="367"/>
      <c r="BK166" s="367"/>
      <c r="BL166" s="367"/>
      <c r="BM166" s="367"/>
      <c r="BN166" s="367"/>
      <c r="BO166" s="367"/>
      <c r="BP166" s="367"/>
      <c r="BQ166" s="367"/>
      <c r="BR166" s="367"/>
      <c r="BS166" s="51"/>
      <c r="BT166" s="51"/>
      <c r="BU166" s="51"/>
      <c r="BV166" s="51"/>
      <c r="BW166" s="51"/>
      <c r="BX166" s="51"/>
      <c r="BY166" s="51"/>
      <c r="BZ166" s="51"/>
      <c r="CA166" s="367" t="s">
        <v>43</v>
      </c>
      <c r="CB166" s="367"/>
      <c r="CC166" s="367"/>
      <c r="CD166" s="367"/>
      <c r="CE166" s="367"/>
      <c r="CF166" s="367"/>
      <c r="CG166" s="367"/>
      <c r="CH166" s="367"/>
      <c r="CI166" s="367"/>
      <c r="CJ166" s="367"/>
      <c r="CK166" s="367"/>
      <c r="CL166" s="367"/>
      <c r="CM166" s="367"/>
      <c r="CN166" s="367"/>
      <c r="CO166" s="367"/>
      <c r="CP166" s="367"/>
      <c r="CQ166" s="51"/>
      <c r="CR166" s="51"/>
      <c r="CS166" s="51"/>
      <c r="CT166" s="51"/>
      <c r="CU166" s="51"/>
      <c r="CV166" s="51"/>
      <c r="CW166" s="51"/>
      <c r="CX166" s="51"/>
      <c r="CY166" s="367" t="s">
        <v>44</v>
      </c>
      <c r="CZ166" s="367"/>
      <c r="DA166" s="367"/>
      <c r="DB166" s="367"/>
      <c r="DC166" s="367"/>
      <c r="DD166" s="367"/>
      <c r="DE166" s="367"/>
      <c r="DF166" s="367"/>
      <c r="DG166" s="367"/>
      <c r="DH166" s="367"/>
      <c r="DI166" s="367"/>
      <c r="DJ166" s="367"/>
      <c r="DK166" s="367"/>
      <c r="DL166" s="367"/>
      <c r="DM166" s="367"/>
      <c r="DN166" s="367"/>
      <c r="DO166" s="367"/>
      <c r="DP166" s="367"/>
      <c r="DQ166" s="367"/>
      <c r="DR166" s="367"/>
      <c r="DS166" s="367"/>
      <c r="DT166" s="367"/>
      <c r="DU166" s="367"/>
      <c r="DV166" s="367"/>
      <c r="DW166" s="367"/>
      <c r="DX166" s="367"/>
      <c r="DY166" s="367"/>
      <c r="DZ166" s="367"/>
      <c r="EA166" s="49"/>
      <c r="EB166" s="50"/>
      <c r="EF166" s="4"/>
    </row>
    <row r="167" spans="2:138" ht="9.75" customHeight="1" x14ac:dyDescent="0.15">
      <c r="B167" s="228" t="s">
        <v>5</v>
      </c>
      <c r="C167" s="229"/>
      <c r="D167" s="229"/>
      <c r="E167" s="229"/>
      <c r="F167" s="878" t="str">
        <f t="shared" ref="F167:M167" si="24">IF(F119="","",F119)</f>
        <v/>
      </c>
      <c r="G167" s="463" t="str">
        <f t="shared" si="24"/>
        <v/>
      </c>
      <c r="H167" s="465" t="str">
        <f t="shared" si="24"/>
        <v/>
      </c>
      <c r="I167" s="319" t="str">
        <f t="shared" si="24"/>
        <v/>
      </c>
      <c r="J167" s="465" t="str">
        <f t="shared" si="24"/>
        <v/>
      </c>
      <c r="K167" s="465" t="str">
        <f t="shared" si="24"/>
        <v/>
      </c>
      <c r="L167" s="465" t="str">
        <f t="shared" si="24"/>
        <v/>
      </c>
      <c r="M167" s="866" t="str">
        <f t="shared" si="24"/>
        <v/>
      </c>
      <c r="N167" s="321" t="str">
        <f>N119</f>
        <v>（8ケタ）</v>
      </c>
      <c r="O167" s="321"/>
      <c r="P167" s="321"/>
      <c r="Q167" s="321"/>
      <c r="R167" s="321"/>
      <c r="S167" s="322"/>
      <c r="T167" s="27"/>
      <c r="U167" s="2"/>
      <c r="V167" s="1111" t="s">
        <v>16</v>
      </c>
      <c r="W167" s="1112"/>
      <c r="X167" s="1112"/>
      <c r="Y167" s="949" t="str">
        <f t="shared" ref="Y167:AD167" si="25">IF(Y119="","",Y119)</f>
        <v/>
      </c>
      <c r="Z167" s="951" t="str">
        <f t="shared" si="25"/>
        <v/>
      </c>
      <c r="AA167" s="953" t="str">
        <f t="shared" si="25"/>
        <v/>
      </c>
      <c r="AB167" s="951" t="str">
        <f t="shared" si="25"/>
        <v/>
      </c>
      <c r="AC167" s="953" t="str">
        <f t="shared" si="25"/>
        <v/>
      </c>
      <c r="AD167" s="939" t="str">
        <f t="shared" si="25"/>
        <v/>
      </c>
      <c r="AE167" s="941" t="str">
        <f>AE119</f>
        <v>　(6ケタ)</v>
      </c>
      <c r="AF167" s="941"/>
      <c r="AG167" s="941"/>
      <c r="AH167" s="941"/>
      <c r="AI167" s="942"/>
      <c r="AJ167" s="2"/>
      <c r="AK167" s="46"/>
      <c r="AL167" s="14"/>
      <c r="AM167" s="222"/>
      <c r="AN167" s="223"/>
      <c r="AO167" s="223"/>
      <c r="AP167" s="223"/>
      <c r="AQ167" s="223"/>
      <c r="AR167" s="223"/>
      <c r="AS167" s="223"/>
      <c r="AT167" s="223"/>
      <c r="AU167" s="223"/>
      <c r="AV167" s="223"/>
      <c r="AW167" s="223"/>
      <c r="AX167" s="224"/>
      <c r="AY167" s="14"/>
      <c r="AZ167" s="14"/>
      <c r="BA167" s="14"/>
      <c r="BB167" s="14"/>
      <c r="BC167" s="14"/>
      <c r="BD167" s="14"/>
      <c r="BE167" s="21"/>
      <c r="BF167" s="21"/>
      <c r="BG167" s="222">
        <v>0</v>
      </c>
      <c r="BH167" s="223"/>
      <c r="BI167" s="223"/>
      <c r="BJ167" s="223"/>
      <c r="BK167" s="223">
        <v>2</v>
      </c>
      <c r="BL167" s="223"/>
      <c r="BM167" s="223"/>
      <c r="BN167" s="223"/>
      <c r="BO167" s="223">
        <f>IF(AI58&gt;=0,0,1)</f>
        <v>0</v>
      </c>
      <c r="BP167" s="223"/>
      <c r="BQ167" s="223"/>
      <c r="BR167" s="224"/>
      <c r="BS167" s="21"/>
      <c r="BT167" s="21"/>
      <c r="BU167" s="21"/>
      <c r="BV167" s="21"/>
      <c r="BW167" s="21"/>
      <c r="BX167" s="21"/>
      <c r="BY167" s="21"/>
      <c r="BZ167" s="21"/>
      <c r="CA167" s="222">
        <f>BK167</f>
        <v>2</v>
      </c>
      <c r="CB167" s="223"/>
      <c r="CC167" s="223"/>
      <c r="CD167" s="223"/>
      <c r="CE167" s="223">
        <f>CE119</f>
        <v>0</v>
      </c>
      <c r="CF167" s="223"/>
      <c r="CG167" s="223"/>
      <c r="CH167" s="223"/>
      <c r="CI167" s="223" t="str">
        <f>CI119</f>
        <v>4</v>
      </c>
      <c r="CJ167" s="223"/>
      <c r="CK167" s="223"/>
      <c r="CL167" s="223"/>
      <c r="CM167" s="223">
        <v>1</v>
      </c>
      <c r="CN167" s="223"/>
      <c r="CO167" s="223"/>
      <c r="CP167" s="224"/>
      <c r="CQ167" s="14"/>
      <c r="CR167" s="14"/>
      <c r="CS167" s="14"/>
      <c r="CT167" s="14"/>
      <c r="CU167" s="14"/>
      <c r="CV167" s="14"/>
      <c r="CW167" s="14"/>
      <c r="CX167" s="14"/>
      <c r="CY167" s="222"/>
      <c r="CZ167" s="223"/>
      <c r="DA167" s="223"/>
      <c r="DB167" s="223"/>
      <c r="DC167" s="223"/>
      <c r="DD167" s="223"/>
      <c r="DE167" s="223"/>
      <c r="DF167" s="223"/>
      <c r="DG167" s="223"/>
      <c r="DH167" s="223"/>
      <c r="DI167" s="223"/>
      <c r="DJ167" s="223"/>
      <c r="DK167" s="223"/>
      <c r="DL167" s="223"/>
      <c r="DM167" s="223"/>
      <c r="DN167" s="223"/>
      <c r="DO167" s="223"/>
      <c r="DP167" s="223"/>
      <c r="DQ167" s="223"/>
      <c r="DR167" s="223"/>
      <c r="DS167" s="223"/>
      <c r="DT167" s="223"/>
      <c r="DU167" s="223"/>
      <c r="DV167" s="223"/>
      <c r="DW167" s="223"/>
      <c r="DX167" s="223"/>
      <c r="DY167" s="223"/>
      <c r="DZ167" s="224"/>
      <c r="EA167" s="21"/>
      <c r="EB167" s="47"/>
    </row>
    <row r="168" spans="2:138" ht="9.75" customHeight="1" x14ac:dyDescent="0.15">
      <c r="B168" s="228"/>
      <c r="C168" s="229"/>
      <c r="D168" s="229"/>
      <c r="E168" s="229"/>
      <c r="F168" s="878"/>
      <c r="G168" s="463"/>
      <c r="H168" s="465"/>
      <c r="I168" s="319"/>
      <c r="J168" s="465"/>
      <c r="K168" s="465"/>
      <c r="L168" s="465"/>
      <c r="M168" s="866"/>
      <c r="N168" s="321"/>
      <c r="O168" s="321"/>
      <c r="P168" s="321"/>
      <c r="Q168" s="321"/>
      <c r="R168" s="321"/>
      <c r="S168" s="322"/>
      <c r="T168" s="27"/>
      <c r="U168" s="2"/>
      <c r="V168" s="1113"/>
      <c r="W168" s="1114"/>
      <c r="X168" s="1114"/>
      <c r="Y168" s="950"/>
      <c r="Z168" s="952"/>
      <c r="AA168" s="954"/>
      <c r="AB168" s="952"/>
      <c r="AC168" s="954"/>
      <c r="AD168" s="940"/>
      <c r="AE168" s="943"/>
      <c r="AF168" s="943"/>
      <c r="AG168" s="943"/>
      <c r="AH168" s="943"/>
      <c r="AI168" s="944"/>
      <c r="AJ168" s="2"/>
      <c r="AK168" s="46"/>
      <c r="AL168" s="14"/>
      <c r="AM168" s="225"/>
      <c r="AN168" s="226"/>
      <c r="AO168" s="226"/>
      <c r="AP168" s="226"/>
      <c r="AQ168" s="226"/>
      <c r="AR168" s="226"/>
      <c r="AS168" s="226"/>
      <c r="AT168" s="226"/>
      <c r="AU168" s="226"/>
      <c r="AV168" s="226"/>
      <c r="AW168" s="226"/>
      <c r="AX168" s="227"/>
      <c r="AY168" s="14"/>
      <c r="AZ168" s="14"/>
      <c r="BA168" s="14"/>
      <c r="BB168" s="14"/>
      <c r="BC168" s="14"/>
      <c r="BD168" s="14"/>
      <c r="BE168" s="14"/>
      <c r="BF168" s="14"/>
      <c r="BG168" s="225"/>
      <c r="BH168" s="226"/>
      <c r="BI168" s="226"/>
      <c r="BJ168" s="226"/>
      <c r="BK168" s="226"/>
      <c r="BL168" s="226"/>
      <c r="BM168" s="226"/>
      <c r="BN168" s="226"/>
      <c r="BO168" s="226"/>
      <c r="BP168" s="226"/>
      <c r="BQ168" s="226"/>
      <c r="BR168" s="227"/>
      <c r="BS168" s="14"/>
      <c r="BT168" s="14"/>
      <c r="BU168" s="14"/>
      <c r="BV168" s="14"/>
      <c r="BW168" s="21"/>
      <c r="BX168" s="21"/>
      <c r="BY168" s="21"/>
      <c r="BZ168" s="21"/>
      <c r="CA168" s="225"/>
      <c r="CB168" s="226"/>
      <c r="CC168" s="226"/>
      <c r="CD168" s="226"/>
      <c r="CE168" s="226"/>
      <c r="CF168" s="226"/>
      <c r="CG168" s="226"/>
      <c r="CH168" s="226"/>
      <c r="CI168" s="226"/>
      <c r="CJ168" s="226"/>
      <c r="CK168" s="226"/>
      <c r="CL168" s="226"/>
      <c r="CM168" s="226"/>
      <c r="CN168" s="226"/>
      <c r="CO168" s="226"/>
      <c r="CP168" s="227"/>
      <c r="CQ168" s="14"/>
      <c r="CR168" s="14"/>
      <c r="CS168" s="14"/>
      <c r="CT168" s="14"/>
      <c r="CU168" s="14"/>
      <c r="CV168" s="14"/>
      <c r="CW168" s="14"/>
      <c r="CX168" s="14"/>
      <c r="CY168" s="225"/>
      <c r="CZ168" s="226"/>
      <c r="DA168" s="226"/>
      <c r="DB168" s="226"/>
      <c r="DC168" s="226"/>
      <c r="DD168" s="226"/>
      <c r="DE168" s="226"/>
      <c r="DF168" s="226"/>
      <c r="DG168" s="226"/>
      <c r="DH168" s="226"/>
      <c r="DI168" s="226"/>
      <c r="DJ168" s="226"/>
      <c r="DK168" s="226"/>
      <c r="DL168" s="226"/>
      <c r="DM168" s="226"/>
      <c r="DN168" s="226"/>
      <c r="DO168" s="226"/>
      <c r="DP168" s="226"/>
      <c r="DQ168" s="226"/>
      <c r="DR168" s="226"/>
      <c r="DS168" s="226"/>
      <c r="DT168" s="226"/>
      <c r="DU168" s="226"/>
      <c r="DV168" s="226"/>
      <c r="DW168" s="226"/>
      <c r="DX168" s="226"/>
      <c r="DY168" s="226"/>
      <c r="DZ168" s="227"/>
      <c r="EA168" s="21"/>
      <c r="EB168" s="47"/>
      <c r="EF168" s="4"/>
    </row>
    <row r="169" spans="2:138" ht="9.75" customHeight="1" x14ac:dyDescent="0.15">
      <c r="B169" s="323" t="s">
        <v>65</v>
      </c>
      <c r="C169" s="229"/>
      <c r="D169" s="229"/>
      <c r="E169" s="324"/>
      <c r="F169" s="325" t="str">
        <f>IF(F121="","",F121)</f>
        <v>〒</v>
      </c>
      <c r="G169" s="311" t="str">
        <f>G121</f>
        <v/>
      </c>
      <c r="H169" s="230"/>
      <c r="I169" s="230"/>
      <c r="J169" s="230"/>
      <c r="K169" s="230"/>
      <c r="L169" s="230"/>
      <c r="M169" s="230"/>
      <c r="N169" s="230"/>
      <c r="O169" s="230"/>
      <c r="P169" s="230"/>
      <c r="Q169" s="230"/>
      <c r="R169" s="230"/>
      <c r="S169" s="231"/>
      <c r="T169" s="59"/>
      <c r="U169" s="2"/>
      <c r="V169" s="234" t="s">
        <v>17</v>
      </c>
      <c r="W169" s="235"/>
      <c r="X169" s="235"/>
      <c r="Y169" s="235"/>
      <c r="Z169" s="235"/>
      <c r="AA169" s="235"/>
      <c r="AB169" s="235"/>
      <c r="AC169" s="235"/>
      <c r="AD169" s="240" t="str">
        <f>IF(AD121="","",AD121)</f>
        <v/>
      </c>
      <c r="AE169" s="240"/>
      <c r="AF169" s="242" t="str">
        <f>IF(AF121="","",AF121)</f>
        <v/>
      </c>
      <c r="AG169" s="240"/>
      <c r="AH169" s="242" t="str">
        <f>IF(AH121="","",AH121)</f>
        <v/>
      </c>
      <c r="AI169" s="244"/>
      <c r="AJ169" s="2"/>
      <c r="AK169" s="53"/>
      <c r="AL169" s="54"/>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5"/>
      <c r="BM169" s="55"/>
      <c r="BN169" s="55"/>
      <c r="BO169" s="55"/>
      <c r="BP169" s="55"/>
      <c r="BQ169" s="55"/>
      <c r="BR169" s="55"/>
      <c r="BS169" s="55"/>
      <c r="BT169" s="55"/>
      <c r="BU169" s="55"/>
      <c r="BV169" s="55"/>
      <c r="BW169" s="55"/>
      <c r="BX169" s="55"/>
      <c r="BY169" s="55"/>
      <c r="BZ169" s="55"/>
      <c r="CA169" s="55"/>
      <c r="CB169" s="55"/>
      <c r="CC169" s="55"/>
      <c r="CD169" s="55"/>
      <c r="CE169" s="55"/>
      <c r="CF169" s="55"/>
      <c r="CG169" s="55"/>
      <c r="CH169" s="55"/>
      <c r="CI169" s="55"/>
      <c r="CJ169" s="55"/>
      <c r="CK169" s="55"/>
      <c r="CL169" s="55"/>
      <c r="CM169" s="55"/>
      <c r="CN169" s="55"/>
      <c r="CO169" s="55"/>
      <c r="CP169" s="55"/>
      <c r="CQ169" s="55"/>
      <c r="CR169" s="55"/>
      <c r="CS169" s="55"/>
      <c r="CT169" s="55"/>
      <c r="CU169" s="55"/>
      <c r="CV169" s="55"/>
      <c r="CW169" s="55"/>
      <c r="CX169" s="55"/>
      <c r="CY169" s="55"/>
      <c r="CZ169" s="55"/>
      <c r="DA169" s="55"/>
      <c r="DB169" s="55"/>
      <c r="DC169" s="55"/>
      <c r="DD169" s="55"/>
      <c r="DE169" s="55"/>
      <c r="DF169" s="55"/>
      <c r="DG169" s="55"/>
      <c r="DH169" s="55"/>
      <c r="DI169" s="55"/>
      <c r="DJ169" s="55"/>
      <c r="DK169" s="55"/>
      <c r="DL169" s="55"/>
      <c r="DM169" s="55"/>
      <c r="DN169" s="55"/>
      <c r="DO169" s="55"/>
      <c r="DP169" s="55"/>
      <c r="DQ169" s="55"/>
      <c r="DR169" s="55"/>
      <c r="DS169" s="55"/>
      <c r="DT169" s="55"/>
      <c r="DU169" s="55"/>
      <c r="DV169" s="55"/>
      <c r="DW169" s="55"/>
      <c r="DX169" s="55"/>
      <c r="DY169" s="55"/>
      <c r="DZ169" s="55"/>
      <c r="EA169" s="55"/>
      <c r="EB169" s="56"/>
    </row>
    <row r="170" spans="2:138" ht="9.75" customHeight="1" x14ac:dyDescent="0.15">
      <c r="B170" s="228"/>
      <c r="C170" s="229"/>
      <c r="D170" s="229"/>
      <c r="E170" s="324"/>
      <c r="F170" s="326"/>
      <c r="G170" s="301"/>
      <c r="H170" s="302"/>
      <c r="I170" s="302"/>
      <c r="J170" s="302"/>
      <c r="K170" s="302"/>
      <c r="L170" s="302"/>
      <c r="M170" s="302"/>
      <c r="N170" s="302"/>
      <c r="O170" s="302"/>
      <c r="P170" s="302"/>
      <c r="Q170" s="302"/>
      <c r="R170" s="302"/>
      <c r="S170" s="303"/>
      <c r="T170" s="59"/>
      <c r="U170" s="2"/>
      <c r="V170" s="236"/>
      <c r="W170" s="237"/>
      <c r="X170" s="237"/>
      <c r="Y170" s="237"/>
      <c r="Z170" s="237"/>
      <c r="AA170" s="237"/>
      <c r="AB170" s="237"/>
      <c r="AC170" s="237"/>
      <c r="AD170" s="240"/>
      <c r="AE170" s="240"/>
      <c r="AF170" s="242"/>
      <c r="AG170" s="240"/>
      <c r="AH170" s="242"/>
      <c r="AI170" s="244"/>
      <c r="AJ170" s="2"/>
      <c r="AK170" s="46"/>
      <c r="AL170" s="14"/>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47"/>
    </row>
    <row r="171" spans="2:138" ht="9.75" customHeight="1" x14ac:dyDescent="0.15">
      <c r="B171" s="228"/>
      <c r="C171" s="229"/>
      <c r="D171" s="229"/>
      <c r="E171" s="324"/>
      <c r="F171" s="300" t="str">
        <f>IF(F123="","",F123)</f>
        <v/>
      </c>
      <c r="G171" s="248"/>
      <c r="H171" s="248"/>
      <c r="I171" s="248"/>
      <c r="J171" s="248"/>
      <c r="K171" s="248"/>
      <c r="L171" s="248"/>
      <c r="M171" s="248"/>
      <c r="N171" s="248"/>
      <c r="O171" s="248"/>
      <c r="P171" s="248"/>
      <c r="Q171" s="248"/>
      <c r="R171" s="248"/>
      <c r="S171" s="249"/>
      <c r="T171" s="59"/>
      <c r="U171" s="2"/>
      <c r="V171" s="236"/>
      <c r="W171" s="237"/>
      <c r="X171" s="237"/>
      <c r="Y171" s="237"/>
      <c r="Z171" s="237"/>
      <c r="AA171" s="237"/>
      <c r="AB171" s="237"/>
      <c r="AC171" s="237"/>
      <c r="AD171" s="297"/>
      <c r="AE171" s="297"/>
      <c r="AF171" s="298"/>
      <c r="AG171" s="297"/>
      <c r="AH171" s="298"/>
      <c r="AI171" s="299"/>
      <c r="AJ171" s="2"/>
      <c r="AK171" s="46"/>
      <c r="AL171" s="21"/>
      <c r="AM171" s="304" t="s">
        <v>46</v>
      </c>
      <c r="AN171" s="305"/>
      <c r="AO171" s="305"/>
      <c r="AP171" s="305"/>
      <c r="AQ171" s="305"/>
      <c r="AR171" s="305"/>
      <c r="AS171" s="305"/>
      <c r="AT171" s="305"/>
      <c r="AU171" s="305"/>
      <c r="AV171" s="305"/>
      <c r="AW171" s="305"/>
      <c r="AX171" s="305"/>
      <c r="AY171" s="305"/>
      <c r="AZ171" s="305"/>
      <c r="BA171" s="305"/>
      <c r="BB171" s="305"/>
      <c r="BC171" s="305"/>
      <c r="BD171" s="305"/>
      <c r="BE171" s="305"/>
      <c r="BF171" s="306"/>
      <c r="BG171" s="222" t="str">
        <f>IF($AA$114="","",VLOOKUP($AA$114,入力リスト!$A$5:$C$56,2))</f>
        <v/>
      </c>
      <c r="BH171" s="223"/>
      <c r="BI171" s="223"/>
      <c r="BJ171" s="223"/>
      <c r="BK171" s="223" t="str">
        <f>IF($AA$114="","",VLOOKUP($AA$114,入力リスト!$A$5:$C$56,3))</f>
        <v/>
      </c>
      <c r="BL171" s="223"/>
      <c r="BM171" s="223"/>
      <c r="BN171" s="223"/>
      <c r="BO171" s="440" t="str">
        <f>IF($AD$114="","",IF(AND($AG$114&gt;=21,$AG$114&lt;=31),IF($AD$114=9,1,IF($AD$114=12,0,IF(LEN($AD$114)=2,1,0))),IF(LEN($AD$114)=2,1,0)))</f>
        <v/>
      </c>
      <c r="BP171" s="438"/>
      <c r="BQ171" s="438"/>
      <c r="BR171" s="457"/>
      <c r="BS171" s="223" t="str">
        <f>IF($AD$114="","",IF(AND($AG$114&gt;=21,$AG$114&lt;=31),IF($AD$114=9,0,IF($AD$114=10,1,IF($AD$114=11,2,IF($AD$114=12,1,$AD$114+1)))),RIGHT($AD$114,1)))</f>
        <v/>
      </c>
      <c r="BT171" s="223"/>
      <c r="BU171" s="223"/>
      <c r="BV171" s="223"/>
      <c r="BW171" s="223" t="str">
        <f>IF(ISTEXT($AG$114),"",2)</f>
        <v/>
      </c>
      <c r="BX171" s="223"/>
      <c r="BY171" s="223"/>
      <c r="BZ171" s="223"/>
      <c r="CA171" s="223" t="str">
        <f>IF(ISTEXT($AG$114),"",0)</f>
        <v/>
      </c>
      <c r="CB171" s="223"/>
      <c r="CC171" s="223"/>
      <c r="CD171" s="224"/>
      <c r="CE171" s="21"/>
      <c r="CF171" s="21"/>
      <c r="CG171" s="21"/>
      <c r="CH171" s="21"/>
      <c r="CI171" s="327" t="s">
        <v>45</v>
      </c>
      <c r="CJ171" s="328"/>
      <c r="CK171" s="328"/>
      <c r="CL171" s="328"/>
      <c r="CM171" s="328"/>
      <c r="CN171" s="328"/>
      <c r="CO171" s="328"/>
      <c r="CP171" s="328"/>
      <c r="CQ171" s="328"/>
      <c r="CR171" s="328"/>
      <c r="CS171" s="328"/>
      <c r="CT171" s="328"/>
      <c r="CU171" s="328"/>
      <c r="CV171" s="328"/>
      <c r="CW171" s="328"/>
      <c r="CX171" s="329"/>
      <c r="CY171" s="222" t="str">
        <f>IF(F177="","",F177)</f>
        <v/>
      </c>
      <c r="CZ171" s="223"/>
      <c r="DA171" s="223"/>
      <c r="DB171" s="223"/>
      <c r="DC171" s="223" t="str">
        <f>IF(G177="","",G177)</f>
        <v/>
      </c>
      <c r="DD171" s="223"/>
      <c r="DE171" s="223"/>
      <c r="DF171" s="223"/>
      <c r="DG171" s="223" t="str">
        <f>IF(H177="","",H177)</f>
        <v/>
      </c>
      <c r="DH171" s="223"/>
      <c r="DI171" s="223"/>
      <c r="DJ171" s="223"/>
      <c r="DK171" s="223" t="str">
        <f>IF(I177="","",I177)</f>
        <v/>
      </c>
      <c r="DL171" s="223"/>
      <c r="DM171" s="223"/>
      <c r="DN171" s="223"/>
      <c r="DO171" s="223" t="str">
        <f>IF(J177="","",J177)</f>
        <v/>
      </c>
      <c r="DP171" s="223"/>
      <c r="DQ171" s="223"/>
      <c r="DR171" s="223"/>
      <c r="DS171" s="223" t="str">
        <f>IF(K177="","",K177)</f>
        <v/>
      </c>
      <c r="DT171" s="223"/>
      <c r="DU171" s="223"/>
      <c r="DV171" s="223"/>
      <c r="DW171" s="223" t="str">
        <f>IF(L177="","",L177)</f>
        <v/>
      </c>
      <c r="DX171" s="223"/>
      <c r="DY171" s="223"/>
      <c r="DZ171" s="224"/>
      <c r="EA171" s="21"/>
      <c r="EB171" s="47"/>
      <c r="EF171" s="4"/>
    </row>
    <row r="172" spans="2:138" ht="9.75" customHeight="1" x14ac:dyDescent="0.15">
      <c r="B172" s="228"/>
      <c r="C172" s="229"/>
      <c r="D172" s="229"/>
      <c r="E172" s="324"/>
      <c r="F172" s="301"/>
      <c r="G172" s="302"/>
      <c r="H172" s="302"/>
      <c r="I172" s="302"/>
      <c r="J172" s="302"/>
      <c r="K172" s="302"/>
      <c r="L172" s="302"/>
      <c r="M172" s="302"/>
      <c r="N172" s="302"/>
      <c r="O172" s="302"/>
      <c r="P172" s="302"/>
      <c r="Q172" s="302"/>
      <c r="R172" s="302"/>
      <c r="S172" s="303"/>
      <c r="T172" s="59"/>
      <c r="U172" s="2"/>
      <c r="V172" s="236" t="s">
        <v>18</v>
      </c>
      <c r="W172" s="237"/>
      <c r="X172" s="237"/>
      <c r="Y172" s="237"/>
      <c r="Z172" s="237"/>
      <c r="AA172" s="237"/>
      <c r="AB172" s="237"/>
      <c r="AC172" s="237"/>
      <c r="AD172" s="284" t="str">
        <f>IF(AD124="","",AD124)</f>
        <v/>
      </c>
      <c r="AE172" s="284"/>
      <c r="AF172" s="285" t="str">
        <f>IF(AF124="","",AF124)</f>
        <v/>
      </c>
      <c r="AG172" s="284"/>
      <c r="AH172" s="285" t="str">
        <f>IF(AH124="","",AH124)</f>
        <v/>
      </c>
      <c r="AI172" s="286"/>
      <c r="AJ172" s="2"/>
      <c r="AK172" s="46"/>
      <c r="AL172" s="21"/>
      <c r="AM172" s="307"/>
      <c r="AN172" s="308"/>
      <c r="AO172" s="308"/>
      <c r="AP172" s="308"/>
      <c r="AQ172" s="308"/>
      <c r="AR172" s="308"/>
      <c r="AS172" s="308"/>
      <c r="AT172" s="308"/>
      <c r="AU172" s="308"/>
      <c r="AV172" s="308"/>
      <c r="AW172" s="308"/>
      <c r="AX172" s="308"/>
      <c r="AY172" s="308"/>
      <c r="AZ172" s="308"/>
      <c r="BA172" s="308"/>
      <c r="BB172" s="308"/>
      <c r="BC172" s="308"/>
      <c r="BD172" s="308"/>
      <c r="BE172" s="308"/>
      <c r="BF172" s="309"/>
      <c r="BG172" s="225"/>
      <c r="BH172" s="226"/>
      <c r="BI172" s="226"/>
      <c r="BJ172" s="226"/>
      <c r="BK172" s="226"/>
      <c r="BL172" s="226"/>
      <c r="BM172" s="226"/>
      <c r="BN172" s="226"/>
      <c r="BO172" s="440"/>
      <c r="BP172" s="438"/>
      <c r="BQ172" s="438"/>
      <c r="BR172" s="457"/>
      <c r="BS172" s="226"/>
      <c r="BT172" s="226"/>
      <c r="BU172" s="226"/>
      <c r="BV172" s="226"/>
      <c r="BW172" s="226"/>
      <c r="BX172" s="226"/>
      <c r="BY172" s="226"/>
      <c r="BZ172" s="226"/>
      <c r="CA172" s="226"/>
      <c r="CB172" s="226"/>
      <c r="CC172" s="226"/>
      <c r="CD172" s="227"/>
      <c r="CE172" s="21"/>
      <c r="CF172" s="21"/>
      <c r="CG172" s="21"/>
      <c r="CH172" s="21"/>
      <c r="CI172" s="330"/>
      <c r="CJ172" s="331"/>
      <c r="CK172" s="331"/>
      <c r="CL172" s="331"/>
      <c r="CM172" s="331"/>
      <c r="CN172" s="331"/>
      <c r="CO172" s="331"/>
      <c r="CP172" s="331"/>
      <c r="CQ172" s="331"/>
      <c r="CR172" s="331"/>
      <c r="CS172" s="331"/>
      <c r="CT172" s="331"/>
      <c r="CU172" s="331"/>
      <c r="CV172" s="331"/>
      <c r="CW172" s="331"/>
      <c r="CX172" s="332"/>
      <c r="CY172" s="225"/>
      <c r="CZ172" s="226"/>
      <c r="DA172" s="226"/>
      <c r="DB172" s="226"/>
      <c r="DC172" s="226"/>
      <c r="DD172" s="226"/>
      <c r="DE172" s="226"/>
      <c r="DF172" s="226"/>
      <c r="DG172" s="226"/>
      <c r="DH172" s="226"/>
      <c r="DI172" s="226"/>
      <c r="DJ172" s="226"/>
      <c r="DK172" s="226"/>
      <c r="DL172" s="226"/>
      <c r="DM172" s="226"/>
      <c r="DN172" s="226"/>
      <c r="DO172" s="226"/>
      <c r="DP172" s="226"/>
      <c r="DQ172" s="226"/>
      <c r="DR172" s="226"/>
      <c r="DS172" s="226"/>
      <c r="DT172" s="226"/>
      <c r="DU172" s="226"/>
      <c r="DV172" s="226"/>
      <c r="DW172" s="226"/>
      <c r="DX172" s="226"/>
      <c r="DY172" s="226"/>
      <c r="DZ172" s="227"/>
      <c r="EA172" s="21"/>
      <c r="EB172" s="47"/>
      <c r="EF172" s="4"/>
    </row>
    <row r="173" spans="2:138" ht="9.75" customHeight="1" x14ac:dyDescent="0.15">
      <c r="B173" s="228"/>
      <c r="C173" s="229"/>
      <c r="D173" s="229"/>
      <c r="E173" s="324"/>
      <c r="F173" s="300" t="str">
        <f>IF(F125="","",F125)</f>
        <v/>
      </c>
      <c r="G173" s="248"/>
      <c r="H173" s="248"/>
      <c r="I173" s="248"/>
      <c r="J173" s="248"/>
      <c r="K173" s="248"/>
      <c r="L173" s="248"/>
      <c r="M173" s="248"/>
      <c r="N173" s="248"/>
      <c r="O173" s="248"/>
      <c r="P173" s="248"/>
      <c r="Q173" s="248"/>
      <c r="R173" s="248"/>
      <c r="S173" s="249"/>
      <c r="T173" s="59"/>
      <c r="U173" s="2"/>
      <c r="V173" s="236"/>
      <c r="W173" s="237"/>
      <c r="X173" s="237"/>
      <c r="Y173" s="237"/>
      <c r="Z173" s="237"/>
      <c r="AA173" s="237"/>
      <c r="AB173" s="237"/>
      <c r="AC173" s="237"/>
      <c r="AD173" s="240"/>
      <c r="AE173" s="240"/>
      <c r="AF173" s="242"/>
      <c r="AG173" s="240"/>
      <c r="AH173" s="242"/>
      <c r="AI173" s="244"/>
      <c r="AJ173" s="2"/>
      <c r="AK173" s="46"/>
      <c r="AL173" s="14"/>
      <c r="AM173" s="14"/>
      <c r="AN173" s="14"/>
      <c r="AO173" s="14"/>
      <c r="AP173" s="14"/>
      <c r="AQ173" s="14"/>
      <c r="AR173" s="14"/>
      <c r="AS173" s="14"/>
      <c r="AT173" s="14"/>
      <c r="AU173" s="14"/>
      <c r="AV173" s="14"/>
      <c r="AW173" s="14"/>
      <c r="AX173" s="14"/>
      <c r="AY173" s="14"/>
      <c r="AZ173" s="14"/>
      <c r="BA173" s="14"/>
      <c r="BB173" s="14"/>
      <c r="BC173" s="14"/>
      <c r="BD173" s="14"/>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47"/>
    </row>
    <row r="174" spans="2:138" ht="9.75" customHeight="1" x14ac:dyDescent="0.15">
      <c r="B174" s="228"/>
      <c r="C174" s="229"/>
      <c r="D174" s="229"/>
      <c r="E174" s="324"/>
      <c r="F174" s="301"/>
      <c r="G174" s="302"/>
      <c r="H174" s="302"/>
      <c r="I174" s="302"/>
      <c r="J174" s="302"/>
      <c r="K174" s="302"/>
      <c r="L174" s="302"/>
      <c r="M174" s="302"/>
      <c r="N174" s="302"/>
      <c r="O174" s="302"/>
      <c r="P174" s="302"/>
      <c r="Q174" s="302"/>
      <c r="R174" s="302"/>
      <c r="S174" s="303"/>
      <c r="T174" s="59"/>
      <c r="U174" s="2"/>
      <c r="V174" s="236"/>
      <c r="W174" s="237"/>
      <c r="X174" s="237"/>
      <c r="Y174" s="237"/>
      <c r="Z174" s="237"/>
      <c r="AA174" s="237"/>
      <c r="AB174" s="237"/>
      <c r="AC174" s="237"/>
      <c r="AD174" s="297"/>
      <c r="AE174" s="297"/>
      <c r="AF174" s="298"/>
      <c r="AG174" s="297"/>
      <c r="AH174" s="298"/>
      <c r="AI174" s="299"/>
      <c r="AJ174" s="2"/>
      <c r="AK174" s="46"/>
      <c r="AL174" s="21"/>
      <c r="AM174" s="304" t="s">
        <v>5</v>
      </c>
      <c r="AN174" s="305"/>
      <c r="AO174" s="305"/>
      <c r="AP174" s="305"/>
      <c r="AQ174" s="305"/>
      <c r="AR174" s="305"/>
      <c r="AS174" s="305"/>
      <c r="AT174" s="305"/>
      <c r="AU174" s="305"/>
      <c r="AV174" s="305"/>
      <c r="AW174" s="305"/>
      <c r="AX174" s="305"/>
      <c r="AY174" s="305"/>
      <c r="AZ174" s="305"/>
      <c r="BA174" s="305"/>
      <c r="BB174" s="305"/>
      <c r="BC174" s="305"/>
      <c r="BD174" s="305"/>
      <c r="BE174" s="305"/>
      <c r="BF174" s="306"/>
      <c r="BG174" s="222" t="str">
        <f>IF(F167="","",F167)</f>
        <v/>
      </c>
      <c r="BH174" s="223"/>
      <c r="BI174" s="223"/>
      <c r="BJ174" s="223"/>
      <c r="BK174" s="223" t="str">
        <f>IF(G167="","",G167)</f>
        <v/>
      </c>
      <c r="BL174" s="223"/>
      <c r="BM174" s="223"/>
      <c r="BN174" s="223"/>
      <c r="BO174" s="223" t="str">
        <f>IF(H167="","",H167)</f>
        <v/>
      </c>
      <c r="BP174" s="223"/>
      <c r="BQ174" s="223"/>
      <c r="BR174" s="223"/>
      <c r="BS174" s="223" t="str">
        <f>IF(I167="","",I167)</f>
        <v/>
      </c>
      <c r="BT174" s="223"/>
      <c r="BU174" s="223"/>
      <c r="BV174" s="223"/>
      <c r="BW174" s="223" t="str">
        <f>IF(J167="","",J167)</f>
        <v/>
      </c>
      <c r="BX174" s="223"/>
      <c r="BY174" s="223"/>
      <c r="BZ174" s="223"/>
      <c r="CA174" s="223" t="str">
        <f>IF(K167="","",K167)</f>
        <v/>
      </c>
      <c r="CB174" s="223"/>
      <c r="CC174" s="223"/>
      <c r="CD174" s="223"/>
      <c r="CE174" s="223" t="str">
        <f>IF(L167="","",L167)</f>
        <v/>
      </c>
      <c r="CF174" s="223"/>
      <c r="CG174" s="223"/>
      <c r="CH174" s="223"/>
      <c r="CI174" s="223" t="str">
        <f>IF(M167="","",M167)</f>
        <v/>
      </c>
      <c r="CJ174" s="223"/>
      <c r="CK174" s="223"/>
      <c r="CL174" s="224"/>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47"/>
    </row>
    <row r="175" spans="2:138" ht="9.75" customHeight="1" x14ac:dyDescent="0.15">
      <c r="B175" s="228"/>
      <c r="C175" s="229"/>
      <c r="D175" s="229"/>
      <c r="E175" s="324"/>
      <c r="F175" s="300" t="str">
        <f>IF(F127="","",F127)</f>
        <v/>
      </c>
      <c r="G175" s="248"/>
      <c r="H175" s="248"/>
      <c r="I175" s="248"/>
      <c r="J175" s="248"/>
      <c r="K175" s="248"/>
      <c r="L175" s="248"/>
      <c r="M175" s="248"/>
      <c r="N175" s="248"/>
      <c r="O175" s="248"/>
      <c r="P175" s="248"/>
      <c r="Q175" s="310"/>
      <c r="R175" s="313" t="s">
        <v>7</v>
      </c>
      <c r="S175" s="314"/>
      <c r="T175" s="60"/>
      <c r="U175" s="2"/>
      <c r="V175" s="236" t="s">
        <v>19</v>
      </c>
      <c r="W175" s="237"/>
      <c r="X175" s="237"/>
      <c r="Y175" s="237"/>
      <c r="Z175" s="237"/>
      <c r="AA175" s="237"/>
      <c r="AB175" s="237"/>
      <c r="AC175" s="237"/>
      <c r="AD175" s="284" t="str">
        <f t="shared" ref="AD175" si="26">IF(AD127="","",AD127)</f>
        <v/>
      </c>
      <c r="AE175" s="284"/>
      <c r="AF175" s="242" t="str">
        <f>IF(AF127="","",AF127)</f>
        <v/>
      </c>
      <c r="AG175" s="240"/>
      <c r="AH175" s="285" t="str">
        <f t="shared" ref="AH175" si="27">IF(AH127="","",AH127)</f>
        <v/>
      </c>
      <c r="AI175" s="286"/>
      <c r="AJ175" s="2"/>
      <c r="AK175" s="46"/>
      <c r="AL175" s="21"/>
      <c r="AM175" s="307"/>
      <c r="AN175" s="308"/>
      <c r="AO175" s="308"/>
      <c r="AP175" s="308"/>
      <c r="AQ175" s="308"/>
      <c r="AR175" s="308"/>
      <c r="AS175" s="308"/>
      <c r="AT175" s="308"/>
      <c r="AU175" s="308"/>
      <c r="AV175" s="308"/>
      <c r="AW175" s="308"/>
      <c r="AX175" s="308"/>
      <c r="AY175" s="308"/>
      <c r="AZ175" s="308"/>
      <c r="BA175" s="308"/>
      <c r="BB175" s="308"/>
      <c r="BC175" s="308"/>
      <c r="BD175" s="308"/>
      <c r="BE175" s="308"/>
      <c r="BF175" s="309"/>
      <c r="BG175" s="225"/>
      <c r="BH175" s="226"/>
      <c r="BI175" s="226"/>
      <c r="BJ175" s="226"/>
      <c r="BK175" s="226"/>
      <c r="BL175" s="226"/>
      <c r="BM175" s="226"/>
      <c r="BN175" s="226"/>
      <c r="BO175" s="226"/>
      <c r="BP175" s="226"/>
      <c r="BQ175" s="226"/>
      <c r="BR175" s="226"/>
      <c r="BS175" s="226"/>
      <c r="BT175" s="226"/>
      <c r="BU175" s="226"/>
      <c r="BV175" s="226"/>
      <c r="BW175" s="226"/>
      <c r="BX175" s="226"/>
      <c r="BY175" s="226"/>
      <c r="BZ175" s="226"/>
      <c r="CA175" s="226"/>
      <c r="CB175" s="226"/>
      <c r="CC175" s="226"/>
      <c r="CD175" s="226"/>
      <c r="CE175" s="226"/>
      <c r="CF175" s="226"/>
      <c r="CG175" s="226"/>
      <c r="CH175" s="226"/>
      <c r="CI175" s="226"/>
      <c r="CJ175" s="226"/>
      <c r="CK175" s="226"/>
      <c r="CL175" s="227"/>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47"/>
    </row>
    <row r="176" spans="2:138" ht="9.75" customHeight="1" x14ac:dyDescent="0.15">
      <c r="B176" s="228"/>
      <c r="C176" s="229"/>
      <c r="D176" s="229"/>
      <c r="E176" s="324"/>
      <c r="F176" s="311"/>
      <c r="G176" s="230"/>
      <c r="H176" s="230"/>
      <c r="I176" s="230"/>
      <c r="J176" s="230"/>
      <c r="K176" s="230"/>
      <c r="L176" s="230"/>
      <c r="M176" s="230"/>
      <c r="N176" s="230"/>
      <c r="O176" s="230"/>
      <c r="P176" s="230"/>
      <c r="Q176" s="312"/>
      <c r="R176" s="315"/>
      <c r="S176" s="316"/>
      <c r="T176" s="60"/>
      <c r="U176" s="2"/>
      <c r="V176" s="236"/>
      <c r="W176" s="237"/>
      <c r="X176" s="237"/>
      <c r="Y176" s="237"/>
      <c r="Z176" s="237"/>
      <c r="AA176" s="237"/>
      <c r="AB176" s="237"/>
      <c r="AC176" s="237"/>
      <c r="AD176" s="240"/>
      <c r="AE176" s="240"/>
      <c r="AF176" s="242"/>
      <c r="AG176" s="240"/>
      <c r="AH176" s="242"/>
      <c r="AI176" s="244"/>
      <c r="AJ176" s="2"/>
      <c r="AK176" s="53"/>
      <c r="AL176" s="54"/>
      <c r="AM176" s="54"/>
      <c r="AN176" s="54"/>
      <c r="AO176" s="54"/>
      <c r="AP176" s="54"/>
      <c r="AQ176" s="54"/>
      <c r="AR176" s="54"/>
      <c r="AS176" s="54"/>
      <c r="AT176" s="54"/>
      <c r="AU176" s="54"/>
      <c r="AV176" s="54"/>
      <c r="AW176" s="54"/>
      <c r="AX176" s="54"/>
      <c r="AY176" s="54"/>
      <c r="AZ176" s="55"/>
      <c r="BA176" s="54"/>
      <c r="BB176" s="54"/>
      <c r="BC176" s="54"/>
      <c r="BD176" s="54"/>
      <c r="BE176" s="54"/>
      <c r="BF176" s="54"/>
      <c r="BG176" s="54"/>
      <c r="BH176" s="54"/>
      <c r="BI176" s="54"/>
      <c r="BJ176" s="55"/>
      <c r="BK176" s="55"/>
      <c r="BL176" s="54"/>
      <c r="BM176" s="54"/>
      <c r="BN176" s="54"/>
      <c r="BO176" s="54"/>
      <c r="BP176" s="54"/>
      <c r="BQ176" s="54"/>
      <c r="BR176" s="54"/>
      <c r="BS176" s="54"/>
      <c r="BT176" s="54"/>
      <c r="BU176" s="54"/>
      <c r="BV176" s="54"/>
      <c r="BW176" s="54"/>
      <c r="BX176" s="54"/>
      <c r="BY176" s="54"/>
      <c r="BZ176" s="55"/>
      <c r="CA176" s="55"/>
      <c r="CB176" s="55"/>
      <c r="CC176" s="55"/>
      <c r="CD176" s="55"/>
      <c r="CE176" s="55"/>
      <c r="CF176" s="55"/>
      <c r="CG176" s="55"/>
      <c r="CH176" s="55"/>
      <c r="CI176" s="55"/>
      <c r="CJ176" s="55"/>
      <c r="CK176" s="55"/>
      <c r="CL176" s="55"/>
      <c r="CM176" s="55"/>
      <c r="CN176" s="55"/>
      <c r="CO176" s="55"/>
      <c r="CP176" s="55"/>
      <c r="CQ176" s="55"/>
      <c r="CR176" s="55"/>
      <c r="CS176" s="55"/>
      <c r="CT176" s="55"/>
      <c r="CU176" s="55"/>
      <c r="CV176" s="55"/>
      <c r="CW176" s="55"/>
      <c r="CX176" s="55"/>
      <c r="CY176" s="55"/>
      <c r="CZ176" s="55"/>
      <c r="DA176" s="55"/>
      <c r="DB176" s="55"/>
      <c r="DC176" s="55"/>
      <c r="DD176" s="55"/>
      <c r="DE176" s="55"/>
      <c r="DF176" s="55"/>
      <c r="DG176" s="55"/>
      <c r="DH176" s="55"/>
      <c r="DI176" s="55"/>
      <c r="DJ176" s="55"/>
      <c r="DK176" s="55"/>
      <c r="DL176" s="55"/>
      <c r="DM176" s="55"/>
      <c r="DN176" s="55"/>
      <c r="DO176" s="55"/>
      <c r="DP176" s="55"/>
      <c r="DQ176" s="55"/>
      <c r="DR176" s="55"/>
      <c r="DS176" s="55"/>
      <c r="DT176" s="55"/>
      <c r="DU176" s="55"/>
      <c r="DV176" s="55"/>
      <c r="DW176" s="55"/>
      <c r="DX176" s="55"/>
      <c r="DY176" s="55"/>
      <c r="DZ176" s="55"/>
      <c r="EA176" s="55"/>
      <c r="EB176" s="56"/>
      <c r="EH176" s="4"/>
    </row>
    <row r="177" spans="2:139" ht="9.75" customHeight="1" x14ac:dyDescent="0.15">
      <c r="B177" s="228" t="s">
        <v>8</v>
      </c>
      <c r="C177" s="229"/>
      <c r="D177" s="229"/>
      <c r="E177" s="229"/>
      <c r="F177" s="317" t="str">
        <f t="shared" ref="F177:L177" si="28">IF(F129="","",F129)</f>
        <v/>
      </c>
      <c r="G177" s="318" t="str">
        <f t="shared" si="28"/>
        <v/>
      </c>
      <c r="H177" s="318" t="str">
        <f t="shared" si="28"/>
        <v/>
      </c>
      <c r="I177" s="318" t="str">
        <f t="shared" si="28"/>
        <v/>
      </c>
      <c r="J177" s="318" t="str">
        <f t="shared" si="28"/>
        <v/>
      </c>
      <c r="K177" s="319" t="str">
        <f t="shared" si="28"/>
        <v/>
      </c>
      <c r="L177" s="320" t="str">
        <f t="shared" si="28"/>
        <v/>
      </c>
      <c r="M177" s="321" t="str">
        <f>M129</f>
        <v>（7ケタ）</v>
      </c>
      <c r="N177" s="321"/>
      <c r="O177" s="321"/>
      <c r="P177" s="321"/>
      <c r="Q177" s="321"/>
      <c r="R177" s="321"/>
      <c r="S177" s="322"/>
      <c r="T177" s="27"/>
      <c r="U177" s="2"/>
      <c r="V177" s="236"/>
      <c r="W177" s="237"/>
      <c r="X177" s="237"/>
      <c r="Y177" s="237"/>
      <c r="Z177" s="237"/>
      <c r="AA177" s="237"/>
      <c r="AB177" s="237"/>
      <c r="AC177" s="237"/>
      <c r="AD177" s="297"/>
      <c r="AE177" s="297"/>
      <c r="AF177" s="298"/>
      <c r="AG177" s="297"/>
      <c r="AH177" s="298"/>
      <c r="AI177" s="299"/>
      <c r="AJ177" s="2"/>
      <c r="AK177" s="48"/>
      <c r="AL177" s="21"/>
      <c r="AM177" s="281" t="s">
        <v>47</v>
      </c>
      <c r="AN177" s="281"/>
      <c r="AO177" s="281"/>
      <c r="AP177" s="281"/>
      <c r="AQ177" s="281"/>
      <c r="AR177" s="281"/>
      <c r="AS177" s="281"/>
      <c r="AT177" s="281"/>
      <c r="AU177" s="281"/>
      <c r="AV177" s="281"/>
      <c r="AW177" s="281"/>
      <c r="AX177" s="281"/>
      <c r="AY177" s="26"/>
      <c r="AZ177" s="26"/>
      <c r="BA177" s="26"/>
      <c r="BB177" s="26"/>
      <c r="BC177" s="281" t="s">
        <v>48</v>
      </c>
      <c r="BD177" s="281"/>
      <c r="BE177" s="281"/>
      <c r="BF177" s="281"/>
      <c r="BG177" s="281"/>
      <c r="BH177" s="281"/>
      <c r="BI177" s="281"/>
      <c r="BJ177" s="281"/>
      <c r="BK177" s="281"/>
      <c r="BL177" s="281"/>
      <c r="BM177" s="281"/>
      <c r="BN177" s="281"/>
      <c r="BO177" s="281"/>
      <c r="BP177" s="281"/>
      <c r="BQ177" s="281"/>
      <c r="BR177" s="281"/>
      <c r="BS177" s="281" t="s">
        <v>49</v>
      </c>
      <c r="BT177" s="281"/>
      <c r="BU177" s="281"/>
      <c r="BV177" s="281"/>
      <c r="BW177" s="281"/>
      <c r="BX177" s="281"/>
      <c r="BY177" s="281"/>
      <c r="BZ177" s="281"/>
      <c r="CA177" s="281"/>
      <c r="CB177" s="281"/>
      <c r="CC177" s="281"/>
      <c r="CD177" s="281"/>
      <c r="CE177" s="281"/>
      <c r="CF177" s="281"/>
      <c r="CG177" s="281"/>
      <c r="CH177" s="281"/>
      <c r="CI177" s="281"/>
      <c r="CJ177" s="281"/>
      <c r="CK177" s="281"/>
      <c r="CL177" s="281"/>
      <c r="CM177" s="281"/>
      <c r="CN177" s="281"/>
      <c r="CO177" s="281"/>
      <c r="CP177" s="281"/>
      <c r="CQ177" s="26"/>
      <c r="CR177" s="26"/>
      <c r="CS177" s="26"/>
      <c r="CT177" s="26"/>
      <c r="CU177" s="281" t="s">
        <v>50</v>
      </c>
      <c r="CV177" s="281"/>
      <c r="CW177" s="281"/>
      <c r="CX177" s="281"/>
      <c r="CY177" s="281"/>
      <c r="CZ177" s="281"/>
      <c r="DA177" s="281"/>
      <c r="DB177" s="281"/>
      <c r="DC177" s="281"/>
      <c r="DD177" s="281"/>
      <c r="DE177" s="281"/>
      <c r="DF177" s="281"/>
      <c r="DG177" s="281"/>
      <c r="DH177" s="281"/>
      <c r="DI177" s="281"/>
      <c r="DJ177" s="281"/>
      <c r="DK177" s="281"/>
      <c r="DL177" s="281"/>
      <c r="DM177" s="281"/>
      <c r="DN177" s="281"/>
      <c r="DO177" s="281"/>
      <c r="DP177" s="281"/>
      <c r="DQ177" s="281"/>
      <c r="DR177" s="281"/>
      <c r="DS177" s="281"/>
      <c r="DT177" s="281"/>
      <c r="DU177" s="281"/>
      <c r="DV177" s="281"/>
      <c r="DW177" s="281"/>
      <c r="DX177" s="281"/>
      <c r="DY177" s="281"/>
      <c r="DZ177" s="281"/>
      <c r="EA177" s="21"/>
      <c r="EB177" s="47"/>
    </row>
    <row r="178" spans="2:139" ht="9.75" customHeight="1" x14ac:dyDescent="0.15">
      <c r="B178" s="228"/>
      <c r="C178" s="229"/>
      <c r="D178" s="229"/>
      <c r="E178" s="229"/>
      <c r="F178" s="317"/>
      <c r="G178" s="318"/>
      <c r="H178" s="318"/>
      <c r="I178" s="318"/>
      <c r="J178" s="318"/>
      <c r="K178" s="319"/>
      <c r="L178" s="320"/>
      <c r="M178" s="321"/>
      <c r="N178" s="321"/>
      <c r="O178" s="321"/>
      <c r="P178" s="321"/>
      <c r="Q178" s="321"/>
      <c r="R178" s="321"/>
      <c r="S178" s="322"/>
      <c r="T178" s="27"/>
      <c r="U178" s="2"/>
      <c r="V178" s="236" t="s">
        <v>20</v>
      </c>
      <c r="W178" s="237"/>
      <c r="X178" s="237"/>
      <c r="Y178" s="237"/>
      <c r="Z178" s="237"/>
      <c r="AA178" s="237"/>
      <c r="AB178" s="237"/>
      <c r="AC178" s="237"/>
      <c r="AD178" s="284" t="str">
        <f t="shared" ref="AD178" si="29">IF(AD130="","",AD130)</f>
        <v/>
      </c>
      <c r="AE178" s="284"/>
      <c r="AF178" s="285" t="str">
        <f>IF(AF130="","",AF130)</f>
        <v/>
      </c>
      <c r="AG178" s="284"/>
      <c r="AH178" s="285" t="str">
        <f t="shared" ref="AH178" si="30">IF(AH130="","",AH130)</f>
        <v/>
      </c>
      <c r="AI178" s="286"/>
      <c r="AJ178" s="2"/>
      <c r="AK178" s="287" t="s">
        <v>51</v>
      </c>
      <c r="AL178" s="288"/>
      <c r="AM178" s="222"/>
      <c r="AN178" s="223"/>
      <c r="AO178" s="223"/>
      <c r="AP178" s="223"/>
      <c r="AQ178" s="223"/>
      <c r="AR178" s="223"/>
      <c r="AS178" s="223"/>
      <c r="AT178" s="223"/>
      <c r="AU178" s="223"/>
      <c r="AV178" s="223"/>
      <c r="AW178" s="223"/>
      <c r="AX178" s="224"/>
      <c r="AY178" s="21"/>
      <c r="AZ178" s="21"/>
      <c r="BA178" s="21"/>
      <c r="BB178" s="21"/>
      <c r="BC178" s="222"/>
      <c r="BD178" s="223"/>
      <c r="BE178" s="223"/>
      <c r="BF178" s="223"/>
      <c r="BG178" s="223" t="str">
        <f>BG130</f>
        <v>1</v>
      </c>
      <c r="BH178" s="223"/>
      <c r="BI178" s="223"/>
      <c r="BJ178" s="223"/>
      <c r="BK178" s="223" t="str">
        <f t="shared" ref="BK178" si="31">BK130</f>
        <v>2</v>
      </c>
      <c r="BL178" s="223"/>
      <c r="BM178" s="223"/>
      <c r="BN178" s="223"/>
      <c r="BO178" s="223" t="str">
        <f t="shared" ref="BO178" si="32">BO130</f>
        <v>3</v>
      </c>
      <c r="BP178" s="223"/>
      <c r="BQ178" s="223"/>
      <c r="BR178" s="224"/>
      <c r="BS178" s="289" t="str">
        <f>IF(BG178="1",IF(BK178="2",IF(BO178="3","未成工事支出金",""),""),IF(BG178="3",IF(BK178="0",IF(BO178="4","未　払　金",IF(BO178="6","工事未払金","")),""),""))</f>
        <v>未成工事支出金</v>
      </c>
      <c r="BT178" s="290"/>
      <c r="BU178" s="290"/>
      <c r="BV178" s="290"/>
      <c r="BW178" s="290"/>
      <c r="BX178" s="290"/>
      <c r="BY178" s="290"/>
      <c r="BZ178" s="290"/>
      <c r="CA178" s="290"/>
      <c r="CB178" s="290"/>
      <c r="CC178" s="290"/>
      <c r="CD178" s="290"/>
      <c r="CE178" s="290"/>
      <c r="CF178" s="290"/>
      <c r="CG178" s="290"/>
      <c r="CH178" s="290"/>
      <c r="CI178" s="290"/>
      <c r="CJ178" s="290"/>
      <c r="CK178" s="290"/>
      <c r="CL178" s="290"/>
      <c r="CM178" s="290"/>
      <c r="CN178" s="290"/>
      <c r="CO178" s="290"/>
      <c r="CP178" s="291"/>
      <c r="CQ178" s="14"/>
      <c r="CR178" s="14"/>
      <c r="CS178" s="14"/>
      <c r="CT178" s="14"/>
      <c r="CU178" s="222"/>
      <c r="CV178" s="223"/>
      <c r="CW178" s="223"/>
      <c r="CX178" s="223"/>
      <c r="CY178" s="223"/>
      <c r="CZ178" s="223"/>
      <c r="DA178" s="223"/>
      <c r="DB178" s="223"/>
      <c r="DC178" s="223"/>
      <c r="DD178" s="223"/>
      <c r="DE178" s="223"/>
      <c r="DF178" s="295"/>
      <c r="DG178" s="222"/>
      <c r="DH178" s="223"/>
      <c r="DI178" s="223"/>
      <c r="DJ178" s="223"/>
      <c r="DK178" s="223"/>
      <c r="DL178" s="223"/>
      <c r="DM178" s="223"/>
      <c r="DN178" s="223"/>
      <c r="DO178" s="223"/>
      <c r="DP178" s="223"/>
      <c r="DQ178" s="223"/>
      <c r="DR178" s="223"/>
      <c r="DS178" s="223"/>
      <c r="DT178" s="223"/>
      <c r="DU178" s="223"/>
      <c r="DV178" s="223"/>
      <c r="DW178" s="223"/>
      <c r="DX178" s="223"/>
      <c r="DY178" s="223"/>
      <c r="DZ178" s="224"/>
      <c r="EA178" s="21"/>
      <c r="EB178" s="47"/>
      <c r="EI178" s="4"/>
    </row>
    <row r="179" spans="2:139" ht="9.75" customHeight="1" x14ac:dyDescent="0.15">
      <c r="B179" s="228" t="s">
        <v>9</v>
      </c>
      <c r="C179" s="229"/>
      <c r="D179" s="229"/>
      <c r="E179" s="229"/>
      <c r="F179" s="269" t="str">
        <f>IF(F131="","",F131)</f>
        <v/>
      </c>
      <c r="G179" s="269"/>
      <c r="H179" s="270"/>
      <c r="I179" s="271" t="s">
        <v>13</v>
      </c>
      <c r="J179" s="272"/>
      <c r="K179" s="273" t="str">
        <f>IF(K131="","",K131)</f>
        <v/>
      </c>
      <c r="L179" s="269"/>
      <c r="M179" s="270"/>
      <c r="N179" s="271" t="s">
        <v>14</v>
      </c>
      <c r="O179" s="272"/>
      <c r="P179" s="273" t="str">
        <f>P131</f>
        <v/>
      </c>
      <c r="Q179" s="269"/>
      <c r="R179" s="269"/>
      <c r="S179" s="274"/>
      <c r="T179" s="58"/>
      <c r="U179" s="2"/>
      <c r="V179" s="236"/>
      <c r="W179" s="237"/>
      <c r="X179" s="237"/>
      <c r="Y179" s="237"/>
      <c r="Z179" s="237"/>
      <c r="AA179" s="237"/>
      <c r="AB179" s="237"/>
      <c r="AC179" s="237"/>
      <c r="AD179" s="240"/>
      <c r="AE179" s="240"/>
      <c r="AF179" s="242"/>
      <c r="AG179" s="240"/>
      <c r="AH179" s="242"/>
      <c r="AI179" s="244"/>
      <c r="AJ179" s="2"/>
      <c r="AK179" s="287"/>
      <c r="AL179" s="288"/>
      <c r="AM179" s="225"/>
      <c r="AN179" s="226"/>
      <c r="AO179" s="226"/>
      <c r="AP179" s="226"/>
      <c r="AQ179" s="226"/>
      <c r="AR179" s="226"/>
      <c r="AS179" s="226"/>
      <c r="AT179" s="226"/>
      <c r="AU179" s="226"/>
      <c r="AV179" s="226"/>
      <c r="AW179" s="226"/>
      <c r="AX179" s="227"/>
      <c r="AY179" s="21"/>
      <c r="AZ179" s="21"/>
      <c r="BA179" s="21"/>
      <c r="BB179" s="21"/>
      <c r="BC179" s="225"/>
      <c r="BD179" s="226"/>
      <c r="BE179" s="226"/>
      <c r="BF179" s="226"/>
      <c r="BG179" s="226"/>
      <c r="BH179" s="226"/>
      <c r="BI179" s="226"/>
      <c r="BJ179" s="226"/>
      <c r="BK179" s="226"/>
      <c r="BL179" s="226"/>
      <c r="BM179" s="226"/>
      <c r="BN179" s="226"/>
      <c r="BO179" s="226"/>
      <c r="BP179" s="226"/>
      <c r="BQ179" s="226"/>
      <c r="BR179" s="227"/>
      <c r="BS179" s="292"/>
      <c r="BT179" s="293"/>
      <c r="BU179" s="293"/>
      <c r="BV179" s="293"/>
      <c r="BW179" s="293"/>
      <c r="BX179" s="293"/>
      <c r="BY179" s="293"/>
      <c r="BZ179" s="293"/>
      <c r="CA179" s="293"/>
      <c r="CB179" s="293"/>
      <c r="CC179" s="293"/>
      <c r="CD179" s="293"/>
      <c r="CE179" s="293"/>
      <c r="CF179" s="293"/>
      <c r="CG179" s="293"/>
      <c r="CH179" s="293"/>
      <c r="CI179" s="293"/>
      <c r="CJ179" s="293"/>
      <c r="CK179" s="293"/>
      <c r="CL179" s="293"/>
      <c r="CM179" s="293"/>
      <c r="CN179" s="293"/>
      <c r="CO179" s="293"/>
      <c r="CP179" s="294"/>
      <c r="CQ179" s="14"/>
      <c r="CR179" s="14"/>
      <c r="CS179" s="14"/>
      <c r="CT179" s="14"/>
      <c r="CU179" s="225"/>
      <c r="CV179" s="226"/>
      <c r="CW179" s="226"/>
      <c r="CX179" s="226"/>
      <c r="CY179" s="226"/>
      <c r="CZ179" s="226"/>
      <c r="DA179" s="226"/>
      <c r="DB179" s="226"/>
      <c r="DC179" s="226"/>
      <c r="DD179" s="226"/>
      <c r="DE179" s="226"/>
      <c r="DF179" s="296"/>
      <c r="DG179" s="225"/>
      <c r="DH179" s="226"/>
      <c r="DI179" s="226"/>
      <c r="DJ179" s="226"/>
      <c r="DK179" s="226"/>
      <c r="DL179" s="226"/>
      <c r="DM179" s="226"/>
      <c r="DN179" s="226"/>
      <c r="DO179" s="226"/>
      <c r="DP179" s="226"/>
      <c r="DQ179" s="226"/>
      <c r="DR179" s="226"/>
      <c r="DS179" s="226"/>
      <c r="DT179" s="226"/>
      <c r="DU179" s="226"/>
      <c r="DV179" s="226"/>
      <c r="DW179" s="226"/>
      <c r="DX179" s="226"/>
      <c r="DY179" s="226"/>
      <c r="DZ179" s="227"/>
      <c r="EA179" s="21"/>
      <c r="EB179" s="47"/>
    </row>
    <row r="180" spans="2:139" ht="9.75" customHeight="1" thickBot="1" x14ac:dyDescent="0.2">
      <c r="B180" s="228"/>
      <c r="C180" s="229"/>
      <c r="D180" s="229"/>
      <c r="E180" s="229"/>
      <c r="F180" s="269"/>
      <c r="G180" s="269"/>
      <c r="H180" s="270"/>
      <c r="I180" s="271"/>
      <c r="J180" s="272"/>
      <c r="K180" s="273"/>
      <c r="L180" s="269"/>
      <c r="M180" s="270"/>
      <c r="N180" s="271"/>
      <c r="O180" s="272"/>
      <c r="P180" s="273"/>
      <c r="Q180" s="269"/>
      <c r="R180" s="269"/>
      <c r="S180" s="274"/>
      <c r="T180" s="58"/>
      <c r="U180" s="2"/>
      <c r="V180" s="282"/>
      <c r="W180" s="283"/>
      <c r="X180" s="283"/>
      <c r="Y180" s="283"/>
      <c r="Z180" s="283"/>
      <c r="AA180" s="283"/>
      <c r="AB180" s="283"/>
      <c r="AC180" s="283"/>
      <c r="AD180" s="240"/>
      <c r="AE180" s="240"/>
      <c r="AF180" s="242"/>
      <c r="AG180" s="240"/>
      <c r="AH180" s="242"/>
      <c r="AI180" s="244"/>
      <c r="AJ180" s="2"/>
      <c r="AK180" s="57"/>
      <c r="AL180" s="54"/>
      <c r="AM180" s="54"/>
      <c r="AN180" s="54"/>
      <c r="AO180" s="54"/>
      <c r="AP180" s="54"/>
      <c r="AQ180" s="54"/>
      <c r="AR180" s="54"/>
      <c r="AS180" s="54"/>
      <c r="AT180" s="54"/>
      <c r="AU180" s="54"/>
      <c r="AV180" s="54"/>
      <c r="AW180" s="54"/>
      <c r="AX180" s="54"/>
      <c r="AY180" s="54"/>
      <c r="AZ180" s="54"/>
      <c r="BA180" s="54"/>
      <c r="BB180" s="54"/>
      <c r="BC180" s="54"/>
      <c r="BD180" s="54"/>
      <c r="BE180" s="55"/>
      <c r="BF180" s="55"/>
      <c r="BG180" s="55"/>
      <c r="BH180" s="55"/>
      <c r="BI180" s="55"/>
      <c r="BJ180" s="55"/>
      <c r="BK180" s="55"/>
      <c r="BL180" s="55"/>
      <c r="BM180" s="55"/>
      <c r="BN180" s="55"/>
      <c r="BO180" s="55"/>
      <c r="BP180" s="55"/>
      <c r="BQ180" s="55"/>
      <c r="BR180" s="55"/>
      <c r="BS180" s="55"/>
      <c r="BT180" s="55"/>
      <c r="BU180" s="55"/>
      <c r="BV180" s="55"/>
      <c r="BW180" s="55"/>
      <c r="BX180" s="55"/>
      <c r="BY180" s="55"/>
      <c r="BZ180" s="55"/>
      <c r="CA180" s="55"/>
      <c r="CB180" s="55"/>
      <c r="CC180" s="55"/>
      <c r="CD180" s="55"/>
      <c r="CE180" s="55"/>
      <c r="CF180" s="55"/>
      <c r="CG180" s="55"/>
      <c r="CH180" s="55"/>
      <c r="CI180" s="55"/>
      <c r="CJ180" s="55"/>
      <c r="CK180" s="55"/>
      <c r="CL180" s="55"/>
      <c r="CM180" s="55"/>
      <c r="CN180" s="55"/>
      <c r="CO180" s="55"/>
      <c r="CP180" s="55"/>
      <c r="CQ180" s="55"/>
      <c r="CR180" s="55"/>
      <c r="CS180" s="55"/>
      <c r="CT180" s="55"/>
      <c r="CU180" s="55"/>
      <c r="CV180" s="55"/>
      <c r="CW180" s="55"/>
      <c r="CX180" s="55"/>
      <c r="CY180" s="55"/>
      <c r="CZ180" s="55"/>
      <c r="DA180" s="55"/>
      <c r="DB180" s="55"/>
      <c r="DC180" s="55"/>
      <c r="DD180" s="55"/>
      <c r="DE180" s="55"/>
      <c r="DF180" s="55"/>
      <c r="DG180" s="55"/>
      <c r="DH180" s="55"/>
      <c r="DI180" s="55"/>
      <c r="DJ180" s="55"/>
      <c r="DK180" s="55"/>
      <c r="DL180" s="55"/>
      <c r="DM180" s="55"/>
      <c r="DN180" s="55"/>
      <c r="DO180" s="55"/>
      <c r="DP180" s="55"/>
      <c r="DQ180" s="55"/>
      <c r="DR180" s="55"/>
      <c r="DS180" s="55"/>
      <c r="DT180" s="55"/>
      <c r="DU180" s="55"/>
      <c r="DV180" s="55"/>
      <c r="DW180" s="55"/>
      <c r="DX180" s="55"/>
      <c r="DY180" s="55"/>
      <c r="DZ180" s="55"/>
      <c r="EA180" s="55"/>
      <c r="EB180" s="56"/>
      <c r="EG180" s="4"/>
    </row>
    <row r="181" spans="2:139" ht="9.75" customHeight="1" x14ac:dyDescent="0.15">
      <c r="B181" s="228" t="s">
        <v>10</v>
      </c>
      <c r="C181" s="229"/>
      <c r="D181" s="229"/>
      <c r="E181" s="229"/>
      <c r="F181" s="230" t="str">
        <f>IF(F133="","",F133)</f>
        <v/>
      </c>
      <c r="G181" s="230"/>
      <c r="H181" s="230"/>
      <c r="I181" s="230"/>
      <c r="J181" s="230"/>
      <c r="K181" s="230"/>
      <c r="L181" s="230"/>
      <c r="M181" s="230"/>
      <c r="N181" s="230"/>
      <c r="O181" s="230"/>
      <c r="P181" s="230"/>
      <c r="Q181" s="230"/>
      <c r="R181" s="230"/>
      <c r="S181" s="231"/>
      <c r="T181" s="59"/>
      <c r="U181" s="2"/>
      <c r="V181" s="1124" t="s">
        <v>21</v>
      </c>
      <c r="W181" s="1125"/>
      <c r="X181" s="1125"/>
      <c r="Y181" s="1125"/>
      <c r="Z181" s="1125"/>
      <c r="AA181" s="1125"/>
      <c r="AB181" s="1125"/>
      <c r="AC181" s="1125"/>
      <c r="AD181" s="1115" t="str">
        <f t="shared" ref="AD181" si="33">IF(AD133="","",AD133)</f>
        <v/>
      </c>
      <c r="AE181" s="1115"/>
      <c r="AF181" s="1118" t="str">
        <f t="shared" ref="AF181" si="34">IF(AF133="","",AF133)</f>
        <v/>
      </c>
      <c r="AG181" s="1115"/>
      <c r="AH181" s="1118" t="str">
        <f t="shared" ref="AH181" si="35">IF(AH133="","",AH133)</f>
        <v/>
      </c>
      <c r="AI181" s="1121"/>
      <c r="AJ181" s="2"/>
      <c r="AK181" s="48"/>
      <c r="AL181" s="21"/>
      <c r="AM181" s="281" t="s">
        <v>47</v>
      </c>
      <c r="AN181" s="281"/>
      <c r="AO181" s="281"/>
      <c r="AP181" s="281"/>
      <c r="AQ181" s="281"/>
      <c r="AR181" s="281"/>
      <c r="AS181" s="281"/>
      <c r="AT181" s="281"/>
      <c r="AU181" s="281"/>
      <c r="AV181" s="281"/>
      <c r="AW181" s="281"/>
      <c r="AX181" s="281"/>
      <c r="AY181" s="26"/>
      <c r="AZ181" s="26"/>
      <c r="BA181" s="26"/>
      <c r="BB181" s="26"/>
      <c r="BC181" s="281" t="s">
        <v>48</v>
      </c>
      <c r="BD181" s="281"/>
      <c r="BE181" s="281"/>
      <c r="BF181" s="281"/>
      <c r="BG181" s="281"/>
      <c r="BH181" s="281"/>
      <c r="BI181" s="281"/>
      <c r="BJ181" s="281"/>
      <c r="BK181" s="281"/>
      <c r="BL181" s="281"/>
      <c r="BM181" s="281"/>
      <c r="BN181" s="281"/>
      <c r="BO181" s="281"/>
      <c r="BP181" s="281"/>
      <c r="BQ181" s="281"/>
      <c r="BR181" s="281"/>
      <c r="BS181" s="281" t="s">
        <v>49</v>
      </c>
      <c r="BT181" s="281"/>
      <c r="BU181" s="281"/>
      <c r="BV181" s="281"/>
      <c r="BW181" s="281"/>
      <c r="BX181" s="281"/>
      <c r="BY181" s="281"/>
      <c r="BZ181" s="281"/>
      <c r="CA181" s="281"/>
      <c r="CB181" s="281"/>
      <c r="CC181" s="281"/>
      <c r="CD181" s="281"/>
      <c r="CE181" s="281"/>
      <c r="CF181" s="281"/>
      <c r="CG181" s="281"/>
      <c r="CH181" s="281"/>
      <c r="CI181" s="281"/>
      <c r="CJ181" s="281"/>
      <c r="CK181" s="281"/>
      <c r="CL181" s="281"/>
      <c r="CM181" s="281"/>
      <c r="CN181" s="281"/>
      <c r="CO181" s="281"/>
      <c r="CP181" s="281"/>
      <c r="CQ181" s="26"/>
      <c r="CR181" s="26"/>
      <c r="CS181" s="26"/>
      <c r="CT181" s="26"/>
      <c r="CU181" s="281" t="s">
        <v>50</v>
      </c>
      <c r="CV181" s="281"/>
      <c r="CW181" s="281"/>
      <c r="CX181" s="281"/>
      <c r="CY181" s="281"/>
      <c r="CZ181" s="281"/>
      <c r="DA181" s="281"/>
      <c r="DB181" s="281"/>
      <c r="DC181" s="281"/>
      <c r="DD181" s="281"/>
      <c r="DE181" s="281"/>
      <c r="DF181" s="281"/>
      <c r="DG181" s="281"/>
      <c r="DH181" s="281"/>
      <c r="DI181" s="281"/>
      <c r="DJ181" s="281"/>
      <c r="DK181" s="281"/>
      <c r="DL181" s="281"/>
      <c r="DM181" s="281"/>
      <c r="DN181" s="281"/>
      <c r="DO181" s="281"/>
      <c r="DP181" s="281"/>
      <c r="DQ181" s="281"/>
      <c r="DR181" s="281"/>
      <c r="DS181" s="281"/>
      <c r="DT181" s="281"/>
      <c r="DU181" s="281"/>
      <c r="DV181" s="281"/>
      <c r="DW181" s="281"/>
      <c r="DX181" s="281"/>
      <c r="DY181" s="281"/>
      <c r="DZ181" s="281"/>
      <c r="EA181" s="21"/>
      <c r="EB181" s="47"/>
    </row>
    <row r="182" spans="2:139" ht="9.75" customHeight="1" x14ac:dyDescent="0.15">
      <c r="B182" s="228"/>
      <c r="C182" s="229"/>
      <c r="D182" s="229"/>
      <c r="E182" s="229"/>
      <c r="F182" s="230"/>
      <c r="G182" s="230"/>
      <c r="H182" s="230"/>
      <c r="I182" s="230"/>
      <c r="J182" s="230"/>
      <c r="K182" s="230"/>
      <c r="L182" s="230"/>
      <c r="M182" s="230"/>
      <c r="N182" s="230"/>
      <c r="O182" s="230"/>
      <c r="P182" s="230"/>
      <c r="Q182" s="230"/>
      <c r="R182" s="230"/>
      <c r="S182" s="231"/>
      <c r="T182" s="59"/>
      <c r="U182" s="2"/>
      <c r="V182" s="1126"/>
      <c r="W182" s="1127"/>
      <c r="X182" s="1127"/>
      <c r="Y182" s="1127"/>
      <c r="Z182" s="1127"/>
      <c r="AA182" s="1127"/>
      <c r="AB182" s="1127"/>
      <c r="AC182" s="1127"/>
      <c r="AD182" s="1116"/>
      <c r="AE182" s="1116"/>
      <c r="AF182" s="1119"/>
      <c r="AG182" s="1116"/>
      <c r="AH182" s="1119"/>
      <c r="AI182" s="1122"/>
      <c r="AJ182" s="2"/>
      <c r="AK182" s="287" t="s">
        <v>52</v>
      </c>
      <c r="AL182" s="288"/>
      <c r="AM182" s="222"/>
      <c r="AN182" s="223"/>
      <c r="AO182" s="223"/>
      <c r="AP182" s="223"/>
      <c r="AQ182" s="223"/>
      <c r="AR182" s="223"/>
      <c r="AS182" s="223"/>
      <c r="AT182" s="223"/>
      <c r="AU182" s="223"/>
      <c r="AV182" s="223"/>
      <c r="AW182" s="223"/>
      <c r="AX182" s="224"/>
      <c r="AY182" s="21"/>
      <c r="AZ182" s="21"/>
      <c r="BA182" s="21"/>
      <c r="BB182" s="21"/>
      <c r="BC182" s="222"/>
      <c r="BD182" s="223"/>
      <c r="BE182" s="223"/>
      <c r="BF182" s="223"/>
      <c r="BG182" s="223" t="str">
        <f>BG134</f>
        <v>3</v>
      </c>
      <c r="BH182" s="223"/>
      <c r="BI182" s="223"/>
      <c r="BJ182" s="223"/>
      <c r="BK182" s="223" t="str">
        <f t="shared" ref="BK182" si="36">BK134</f>
        <v>0</v>
      </c>
      <c r="BL182" s="223"/>
      <c r="BM182" s="223"/>
      <c r="BN182" s="223"/>
      <c r="BO182" s="223" t="str">
        <f t="shared" ref="BO182" si="37">BO134</f>
        <v>6</v>
      </c>
      <c r="BP182" s="223"/>
      <c r="BQ182" s="223"/>
      <c r="BR182" s="224"/>
      <c r="BS182" s="289" t="str">
        <f>IF(BG182="1",IF(BK182="2",IF(BO182="3","未成工事支出金",""),""),IF(BG182="3",IF(BK182="0",IF(BO182="4","未　払　金",IF(BO182="6","工事未払金","")),""),""))</f>
        <v>工事未払金</v>
      </c>
      <c r="BT182" s="290"/>
      <c r="BU182" s="290"/>
      <c r="BV182" s="290"/>
      <c r="BW182" s="290"/>
      <c r="BX182" s="290"/>
      <c r="BY182" s="290"/>
      <c r="BZ182" s="290"/>
      <c r="CA182" s="290"/>
      <c r="CB182" s="290"/>
      <c r="CC182" s="290"/>
      <c r="CD182" s="290"/>
      <c r="CE182" s="290"/>
      <c r="CF182" s="290"/>
      <c r="CG182" s="290"/>
      <c r="CH182" s="290"/>
      <c r="CI182" s="290"/>
      <c r="CJ182" s="290"/>
      <c r="CK182" s="290"/>
      <c r="CL182" s="290"/>
      <c r="CM182" s="290"/>
      <c r="CN182" s="290"/>
      <c r="CO182" s="290"/>
      <c r="CP182" s="291"/>
      <c r="CQ182" s="14"/>
      <c r="CR182" s="14"/>
      <c r="CS182" s="14"/>
      <c r="CT182" s="14"/>
      <c r="CU182" s="222"/>
      <c r="CV182" s="223"/>
      <c r="CW182" s="223"/>
      <c r="CX182" s="223"/>
      <c r="CY182" s="223"/>
      <c r="CZ182" s="223"/>
      <c r="DA182" s="223"/>
      <c r="DB182" s="223"/>
      <c r="DC182" s="223"/>
      <c r="DD182" s="223"/>
      <c r="DE182" s="223"/>
      <c r="DF182" s="224"/>
      <c r="DG182" s="222"/>
      <c r="DH182" s="223"/>
      <c r="DI182" s="223"/>
      <c r="DJ182" s="223"/>
      <c r="DK182" s="223"/>
      <c r="DL182" s="223"/>
      <c r="DM182" s="223"/>
      <c r="DN182" s="223"/>
      <c r="DO182" s="223"/>
      <c r="DP182" s="223"/>
      <c r="DQ182" s="223"/>
      <c r="DR182" s="223"/>
      <c r="DS182" s="223"/>
      <c r="DT182" s="223"/>
      <c r="DU182" s="223"/>
      <c r="DV182" s="223"/>
      <c r="DW182" s="223"/>
      <c r="DX182" s="223"/>
      <c r="DY182" s="223"/>
      <c r="DZ182" s="224"/>
      <c r="EA182" s="21"/>
      <c r="EB182" s="47"/>
    </row>
    <row r="183" spans="2:139" ht="9.75" customHeight="1" thickBot="1" x14ac:dyDescent="0.2">
      <c r="B183" s="228" t="s">
        <v>11</v>
      </c>
      <c r="C183" s="229"/>
      <c r="D183" s="229"/>
      <c r="E183" s="229"/>
      <c r="F183" s="230" t="str">
        <f>IF(F135="","",F135)</f>
        <v/>
      </c>
      <c r="G183" s="230"/>
      <c r="H183" s="230"/>
      <c r="I183" s="230"/>
      <c r="J183" s="230"/>
      <c r="K183" s="230"/>
      <c r="L183" s="230"/>
      <c r="M183" s="230"/>
      <c r="N183" s="230"/>
      <c r="O183" s="230"/>
      <c r="P183" s="230"/>
      <c r="Q183" s="230"/>
      <c r="R183" s="230"/>
      <c r="S183" s="231"/>
      <c r="T183" s="59"/>
      <c r="U183" s="2"/>
      <c r="V183" s="1128"/>
      <c r="W183" s="1129"/>
      <c r="X183" s="1129"/>
      <c r="Y183" s="1129"/>
      <c r="Z183" s="1129"/>
      <c r="AA183" s="1129"/>
      <c r="AB183" s="1129"/>
      <c r="AC183" s="1129"/>
      <c r="AD183" s="1117"/>
      <c r="AE183" s="1117"/>
      <c r="AF183" s="1120"/>
      <c r="AG183" s="1117"/>
      <c r="AH183" s="1120"/>
      <c r="AI183" s="1123"/>
      <c r="AJ183" s="2"/>
      <c r="AK183" s="287"/>
      <c r="AL183" s="288"/>
      <c r="AM183" s="225"/>
      <c r="AN183" s="226"/>
      <c r="AO183" s="226"/>
      <c r="AP183" s="226"/>
      <c r="AQ183" s="226"/>
      <c r="AR183" s="226"/>
      <c r="AS183" s="226"/>
      <c r="AT183" s="226"/>
      <c r="AU183" s="226"/>
      <c r="AV183" s="226"/>
      <c r="AW183" s="226"/>
      <c r="AX183" s="227"/>
      <c r="AY183" s="21"/>
      <c r="AZ183" s="21"/>
      <c r="BA183" s="21"/>
      <c r="BB183" s="21"/>
      <c r="BC183" s="225"/>
      <c r="BD183" s="226"/>
      <c r="BE183" s="226"/>
      <c r="BF183" s="226"/>
      <c r="BG183" s="226"/>
      <c r="BH183" s="226"/>
      <c r="BI183" s="226"/>
      <c r="BJ183" s="226"/>
      <c r="BK183" s="226"/>
      <c r="BL183" s="226"/>
      <c r="BM183" s="226"/>
      <c r="BN183" s="226"/>
      <c r="BO183" s="226"/>
      <c r="BP183" s="226"/>
      <c r="BQ183" s="226"/>
      <c r="BR183" s="227"/>
      <c r="BS183" s="292"/>
      <c r="BT183" s="293"/>
      <c r="BU183" s="293"/>
      <c r="BV183" s="293"/>
      <c r="BW183" s="293"/>
      <c r="BX183" s="293"/>
      <c r="BY183" s="293"/>
      <c r="BZ183" s="293"/>
      <c r="CA183" s="293"/>
      <c r="CB183" s="293"/>
      <c r="CC183" s="293"/>
      <c r="CD183" s="293"/>
      <c r="CE183" s="293"/>
      <c r="CF183" s="293"/>
      <c r="CG183" s="293"/>
      <c r="CH183" s="293"/>
      <c r="CI183" s="293"/>
      <c r="CJ183" s="293"/>
      <c r="CK183" s="293"/>
      <c r="CL183" s="293"/>
      <c r="CM183" s="293"/>
      <c r="CN183" s="293"/>
      <c r="CO183" s="293"/>
      <c r="CP183" s="294"/>
      <c r="CQ183" s="14"/>
      <c r="CR183" s="14"/>
      <c r="CS183" s="14"/>
      <c r="CT183" s="14"/>
      <c r="CU183" s="225"/>
      <c r="CV183" s="226"/>
      <c r="CW183" s="226"/>
      <c r="CX183" s="226"/>
      <c r="CY183" s="226"/>
      <c r="CZ183" s="226"/>
      <c r="DA183" s="226"/>
      <c r="DB183" s="226"/>
      <c r="DC183" s="226"/>
      <c r="DD183" s="226"/>
      <c r="DE183" s="226"/>
      <c r="DF183" s="227"/>
      <c r="DG183" s="225"/>
      <c r="DH183" s="226"/>
      <c r="DI183" s="226"/>
      <c r="DJ183" s="226"/>
      <c r="DK183" s="226"/>
      <c r="DL183" s="226"/>
      <c r="DM183" s="226"/>
      <c r="DN183" s="226"/>
      <c r="DO183" s="226"/>
      <c r="DP183" s="226"/>
      <c r="DQ183" s="226"/>
      <c r="DR183" s="226"/>
      <c r="DS183" s="226"/>
      <c r="DT183" s="226"/>
      <c r="DU183" s="226"/>
      <c r="DV183" s="226"/>
      <c r="DW183" s="226"/>
      <c r="DX183" s="226"/>
      <c r="DY183" s="226"/>
      <c r="DZ183" s="227"/>
      <c r="EA183" s="21"/>
      <c r="EB183" s="47"/>
    </row>
    <row r="184" spans="2:139" ht="9.75" customHeight="1" x14ac:dyDescent="0.15">
      <c r="B184" s="228"/>
      <c r="C184" s="229"/>
      <c r="D184" s="229"/>
      <c r="E184" s="229"/>
      <c r="F184" s="232"/>
      <c r="G184" s="232"/>
      <c r="H184" s="232"/>
      <c r="I184" s="232"/>
      <c r="J184" s="232"/>
      <c r="K184" s="232"/>
      <c r="L184" s="232"/>
      <c r="M184" s="232"/>
      <c r="N184" s="232"/>
      <c r="O184" s="232"/>
      <c r="P184" s="232"/>
      <c r="Q184" s="232"/>
      <c r="R184" s="232"/>
      <c r="S184" s="233"/>
      <c r="T184" s="59"/>
      <c r="U184" s="2"/>
      <c r="V184" s="234" t="s">
        <v>22</v>
      </c>
      <c r="W184" s="235"/>
      <c r="X184" s="235"/>
      <c r="Y184" s="235"/>
      <c r="Z184" s="235"/>
      <c r="AA184" s="235"/>
      <c r="AB184" s="235"/>
      <c r="AC184" s="235"/>
      <c r="AD184" s="240" t="str">
        <f t="shared" ref="AD184" si="38">IF(AD136="","",AD136)</f>
        <v/>
      </c>
      <c r="AE184" s="240"/>
      <c r="AF184" s="242" t="str">
        <f t="shared" ref="AF184" si="39">IF(AF136="","",AF136)</f>
        <v/>
      </c>
      <c r="AG184" s="240"/>
      <c r="AH184" s="242" t="str">
        <f t="shared" ref="AH184" si="40">IF(AH136="","",AH136)</f>
        <v/>
      </c>
      <c r="AI184" s="244"/>
      <c r="AJ184" s="2"/>
      <c r="AK184" s="57"/>
      <c r="AL184" s="54"/>
      <c r="AM184" s="54"/>
      <c r="AN184" s="54"/>
      <c r="AO184" s="54"/>
      <c r="AP184" s="54"/>
      <c r="AQ184" s="54"/>
      <c r="AR184" s="54"/>
      <c r="AS184" s="54"/>
      <c r="AT184" s="54"/>
      <c r="AU184" s="54"/>
      <c r="AV184" s="54"/>
      <c r="AW184" s="54"/>
      <c r="AX184" s="54"/>
      <c r="AY184" s="54"/>
      <c r="AZ184" s="54"/>
      <c r="BA184" s="54"/>
      <c r="BB184" s="54"/>
      <c r="BC184" s="54"/>
      <c r="BD184" s="54"/>
      <c r="BE184" s="55"/>
      <c r="BF184" s="55"/>
      <c r="BG184" s="55"/>
      <c r="BH184" s="55"/>
      <c r="BI184" s="55"/>
      <c r="BJ184" s="55"/>
      <c r="BK184" s="55"/>
      <c r="BL184" s="55"/>
      <c r="BM184" s="55"/>
      <c r="BN184" s="55"/>
      <c r="BO184" s="55"/>
      <c r="BP184" s="55"/>
      <c r="BQ184" s="55"/>
      <c r="BR184" s="55"/>
      <c r="BS184" s="55"/>
      <c r="BT184" s="55"/>
      <c r="BU184" s="55"/>
      <c r="BV184" s="55"/>
      <c r="BW184" s="55"/>
      <c r="BX184" s="55"/>
      <c r="BY184" s="55"/>
      <c r="BZ184" s="55"/>
      <c r="CA184" s="55"/>
      <c r="CB184" s="55"/>
      <c r="CC184" s="55"/>
      <c r="CD184" s="54"/>
      <c r="CE184" s="54"/>
      <c r="CF184" s="54"/>
      <c r="CG184" s="54"/>
      <c r="CH184" s="54"/>
      <c r="CI184" s="54"/>
      <c r="CJ184" s="55"/>
      <c r="CK184" s="54"/>
      <c r="CL184" s="54"/>
      <c r="CM184" s="54"/>
      <c r="CN184" s="54"/>
      <c r="CO184" s="54"/>
      <c r="CP184" s="54"/>
      <c r="CQ184" s="54"/>
      <c r="CR184" s="54"/>
      <c r="CS184" s="54"/>
      <c r="CT184" s="54"/>
      <c r="CU184" s="54"/>
      <c r="CV184" s="54"/>
      <c r="CW184" s="54"/>
      <c r="CX184" s="54"/>
      <c r="CY184" s="54"/>
      <c r="CZ184" s="54"/>
      <c r="DA184" s="54"/>
      <c r="DB184" s="55"/>
      <c r="DC184" s="55"/>
      <c r="DD184" s="54"/>
      <c r="DE184" s="54"/>
      <c r="DF184" s="54"/>
      <c r="DG184" s="54"/>
      <c r="DH184" s="54"/>
      <c r="DI184" s="54"/>
      <c r="DJ184" s="54"/>
      <c r="DK184" s="54"/>
      <c r="DL184" s="54"/>
      <c r="DM184" s="54"/>
      <c r="DN184" s="54"/>
      <c r="DO184" s="54"/>
      <c r="DP184" s="54"/>
      <c r="DQ184" s="54"/>
      <c r="DR184" s="55"/>
      <c r="DS184" s="55"/>
      <c r="DT184" s="55"/>
      <c r="DU184" s="55"/>
      <c r="DV184" s="55"/>
      <c r="DW184" s="55"/>
      <c r="DX184" s="55"/>
      <c r="DY184" s="55"/>
      <c r="DZ184" s="55"/>
      <c r="EA184" s="55"/>
      <c r="EB184" s="56"/>
    </row>
    <row r="185" spans="2:139" ht="9.75" customHeight="1" x14ac:dyDescent="0.15">
      <c r="B185" s="228" t="s">
        <v>12</v>
      </c>
      <c r="C185" s="229"/>
      <c r="D185" s="229"/>
      <c r="E185" s="229"/>
      <c r="F185" s="248" t="str">
        <f>IF(F137="","",F137)</f>
        <v/>
      </c>
      <c r="G185" s="248"/>
      <c r="H185" s="248"/>
      <c r="I185" s="248"/>
      <c r="J185" s="248"/>
      <c r="K185" s="248"/>
      <c r="L185" s="248"/>
      <c r="M185" s="248"/>
      <c r="N185" s="248"/>
      <c r="O185" s="248"/>
      <c r="P185" s="248"/>
      <c r="Q185" s="248"/>
      <c r="R185" s="248"/>
      <c r="S185" s="249"/>
      <c r="T185" s="59"/>
      <c r="U185" s="2"/>
      <c r="V185" s="236"/>
      <c r="W185" s="237"/>
      <c r="X185" s="237"/>
      <c r="Y185" s="237"/>
      <c r="Z185" s="237"/>
      <c r="AA185" s="237"/>
      <c r="AB185" s="237"/>
      <c r="AC185" s="237"/>
      <c r="AD185" s="240"/>
      <c r="AE185" s="240"/>
      <c r="AF185" s="242"/>
      <c r="AG185" s="240"/>
      <c r="AH185" s="242"/>
      <c r="AI185" s="244"/>
      <c r="AJ185" s="2"/>
      <c r="AK185" s="252" t="s">
        <v>53</v>
      </c>
      <c r="AL185" s="253"/>
      <c r="AM185" s="253"/>
      <c r="AN185" s="253"/>
      <c r="AO185" s="253"/>
      <c r="AP185" s="253"/>
      <c r="AQ185" s="253"/>
      <c r="AR185" s="253"/>
      <c r="AS185" s="253"/>
      <c r="AT185" s="253"/>
      <c r="AU185" s="253"/>
      <c r="AV185" s="253"/>
      <c r="AW185" s="253"/>
      <c r="AX185" s="253"/>
      <c r="AY185" s="253"/>
      <c r="AZ185" s="253"/>
      <c r="BA185" s="253"/>
      <c r="BB185" s="254"/>
      <c r="BC185" s="258"/>
      <c r="BD185" s="259"/>
      <c r="BE185" s="259"/>
      <c r="BF185" s="259"/>
      <c r="BG185" s="259"/>
      <c r="BH185" s="259"/>
      <c r="BI185" s="259"/>
      <c r="BJ185" s="259"/>
      <c r="BK185" s="259"/>
      <c r="BL185" s="259"/>
      <c r="BM185" s="259"/>
      <c r="BN185" s="259"/>
      <c r="BO185" s="259"/>
      <c r="BP185" s="259"/>
      <c r="BQ185" s="259"/>
      <c r="BR185" s="259"/>
      <c r="BS185" s="259"/>
      <c r="BT185" s="259"/>
      <c r="BU185" s="259"/>
      <c r="BV185" s="259"/>
      <c r="BW185" s="223"/>
      <c r="BX185" s="223"/>
      <c r="BY185" s="223"/>
      <c r="BZ185" s="224"/>
      <c r="CA185" s="263" t="s">
        <v>54</v>
      </c>
      <c r="CB185" s="264"/>
      <c r="CC185" s="264"/>
      <c r="CD185" s="264"/>
      <c r="CE185" s="264"/>
      <c r="CF185" s="264"/>
      <c r="CG185" s="264"/>
      <c r="CH185" s="264"/>
      <c r="CI185" s="264"/>
      <c r="CJ185" s="264"/>
      <c r="CK185" s="264"/>
      <c r="CL185" s="264"/>
      <c r="CM185" s="264"/>
      <c r="CN185" s="264"/>
      <c r="CO185" s="264"/>
      <c r="CP185" s="265"/>
      <c r="CQ185" s="966"/>
      <c r="CR185" s="967"/>
      <c r="CS185" s="967"/>
      <c r="CT185" s="967"/>
      <c r="CU185" s="967"/>
      <c r="CV185" s="967"/>
      <c r="CW185" s="967"/>
      <c r="CX185" s="967"/>
      <c r="CY185" s="967"/>
      <c r="CZ185" s="967"/>
      <c r="DA185" s="967"/>
      <c r="DB185" s="967"/>
      <c r="DC185" s="967"/>
      <c r="DD185" s="967"/>
      <c r="DE185" s="967"/>
      <c r="DF185" s="967"/>
      <c r="DG185" s="967"/>
      <c r="DH185" s="967"/>
      <c r="DI185" s="967"/>
      <c r="DJ185" s="967"/>
      <c r="DK185" s="967"/>
      <c r="DL185" s="967"/>
      <c r="DM185" s="967"/>
      <c r="DN185" s="967"/>
      <c r="DO185" s="967"/>
      <c r="DP185" s="967"/>
      <c r="DQ185" s="967"/>
      <c r="DR185" s="967"/>
      <c r="DS185" s="967"/>
      <c r="DT185" s="967"/>
      <c r="DU185" s="967"/>
      <c r="DV185" s="967"/>
      <c r="DW185" s="967"/>
      <c r="DX185" s="967"/>
      <c r="DY185" s="967"/>
      <c r="DZ185" s="967"/>
      <c r="EA185" s="967"/>
      <c r="EB185" s="968"/>
    </row>
    <row r="186" spans="2:139" ht="9.75" customHeight="1" thickBot="1" x14ac:dyDescent="0.2">
      <c r="B186" s="246"/>
      <c r="C186" s="247"/>
      <c r="D186" s="247"/>
      <c r="E186" s="247"/>
      <c r="F186" s="250"/>
      <c r="G186" s="250"/>
      <c r="H186" s="250"/>
      <c r="I186" s="250"/>
      <c r="J186" s="250"/>
      <c r="K186" s="250"/>
      <c r="L186" s="250"/>
      <c r="M186" s="250"/>
      <c r="N186" s="250"/>
      <c r="O186" s="250"/>
      <c r="P186" s="250"/>
      <c r="Q186" s="250"/>
      <c r="R186" s="250"/>
      <c r="S186" s="251"/>
      <c r="T186" s="59"/>
      <c r="U186" s="2"/>
      <c r="V186" s="238"/>
      <c r="W186" s="239"/>
      <c r="X186" s="239"/>
      <c r="Y186" s="239"/>
      <c r="Z186" s="239"/>
      <c r="AA186" s="239"/>
      <c r="AB186" s="239"/>
      <c r="AC186" s="239"/>
      <c r="AD186" s="241"/>
      <c r="AE186" s="241"/>
      <c r="AF186" s="243"/>
      <c r="AG186" s="241"/>
      <c r="AH186" s="243"/>
      <c r="AI186" s="245"/>
      <c r="AJ186" s="2"/>
      <c r="AK186" s="255"/>
      <c r="AL186" s="256"/>
      <c r="AM186" s="256"/>
      <c r="AN186" s="256"/>
      <c r="AO186" s="256"/>
      <c r="AP186" s="256"/>
      <c r="AQ186" s="256"/>
      <c r="AR186" s="256"/>
      <c r="AS186" s="256"/>
      <c r="AT186" s="256"/>
      <c r="AU186" s="256"/>
      <c r="AV186" s="256"/>
      <c r="AW186" s="256"/>
      <c r="AX186" s="256"/>
      <c r="AY186" s="256"/>
      <c r="AZ186" s="256"/>
      <c r="BA186" s="256"/>
      <c r="BB186" s="257"/>
      <c r="BC186" s="260"/>
      <c r="BD186" s="261"/>
      <c r="BE186" s="261"/>
      <c r="BF186" s="261"/>
      <c r="BG186" s="261"/>
      <c r="BH186" s="261"/>
      <c r="BI186" s="261"/>
      <c r="BJ186" s="261"/>
      <c r="BK186" s="261"/>
      <c r="BL186" s="261"/>
      <c r="BM186" s="261"/>
      <c r="BN186" s="261"/>
      <c r="BO186" s="261"/>
      <c r="BP186" s="261"/>
      <c r="BQ186" s="261"/>
      <c r="BR186" s="261"/>
      <c r="BS186" s="261"/>
      <c r="BT186" s="261"/>
      <c r="BU186" s="261"/>
      <c r="BV186" s="261"/>
      <c r="BW186" s="261"/>
      <c r="BX186" s="261"/>
      <c r="BY186" s="261"/>
      <c r="BZ186" s="262"/>
      <c r="CA186" s="266"/>
      <c r="CB186" s="267"/>
      <c r="CC186" s="267"/>
      <c r="CD186" s="267"/>
      <c r="CE186" s="267"/>
      <c r="CF186" s="267"/>
      <c r="CG186" s="267"/>
      <c r="CH186" s="267"/>
      <c r="CI186" s="267"/>
      <c r="CJ186" s="267"/>
      <c r="CK186" s="267"/>
      <c r="CL186" s="267"/>
      <c r="CM186" s="267"/>
      <c r="CN186" s="267"/>
      <c r="CO186" s="267"/>
      <c r="CP186" s="268"/>
      <c r="CQ186" s="969"/>
      <c r="CR186" s="970"/>
      <c r="CS186" s="970"/>
      <c r="CT186" s="970"/>
      <c r="CU186" s="970"/>
      <c r="CV186" s="970"/>
      <c r="CW186" s="970"/>
      <c r="CX186" s="970"/>
      <c r="CY186" s="970"/>
      <c r="CZ186" s="970"/>
      <c r="DA186" s="970"/>
      <c r="DB186" s="970"/>
      <c r="DC186" s="970"/>
      <c r="DD186" s="970"/>
      <c r="DE186" s="970"/>
      <c r="DF186" s="970"/>
      <c r="DG186" s="970"/>
      <c r="DH186" s="970"/>
      <c r="DI186" s="970"/>
      <c r="DJ186" s="970"/>
      <c r="DK186" s="970"/>
      <c r="DL186" s="970"/>
      <c r="DM186" s="970"/>
      <c r="DN186" s="970"/>
      <c r="DO186" s="970"/>
      <c r="DP186" s="970"/>
      <c r="DQ186" s="970"/>
      <c r="DR186" s="970"/>
      <c r="DS186" s="970"/>
      <c r="DT186" s="970"/>
      <c r="DU186" s="970"/>
      <c r="DV186" s="970"/>
      <c r="DW186" s="970"/>
      <c r="DX186" s="970"/>
      <c r="DY186" s="970"/>
      <c r="DZ186" s="970"/>
      <c r="EA186" s="970"/>
      <c r="EB186" s="971"/>
    </row>
    <row r="187" spans="2:139" ht="9.75" customHeight="1" thickBot="1" x14ac:dyDescent="0.2">
      <c r="B187" s="819" t="s">
        <v>30</v>
      </c>
      <c r="C187" s="819"/>
      <c r="D187" s="819"/>
      <c r="E187" s="819"/>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13"/>
      <c r="AL187" s="13"/>
      <c r="AM187" s="13"/>
      <c r="AN187" s="13"/>
      <c r="AO187" s="13"/>
      <c r="AP187" s="13"/>
      <c r="AQ187" s="13"/>
      <c r="AR187" s="13"/>
      <c r="AS187" s="13"/>
      <c r="AT187" s="13"/>
      <c r="AU187" s="13"/>
      <c r="AV187" s="13"/>
      <c r="AW187" s="13"/>
      <c r="AX187" s="13"/>
      <c r="AY187" s="13"/>
      <c r="AZ187" s="13"/>
      <c r="BA187" s="13"/>
      <c r="BB187" s="13"/>
      <c r="BC187" s="13"/>
      <c r="BD187" s="13"/>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row>
    <row r="188" spans="2:139" ht="9.75" customHeight="1" x14ac:dyDescent="0.15">
      <c r="B188" s="964" t="s">
        <v>27</v>
      </c>
      <c r="C188" s="972" t="s">
        <v>36</v>
      </c>
      <c r="D188" s="974" t="s">
        <v>35</v>
      </c>
      <c r="E188" s="974"/>
      <c r="F188" s="974"/>
      <c r="G188" s="974"/>
      <c r="H188" s="974"/>
      <c r="I188" s="974"/>
      <c r="J188" s="974"/>
      <c r="K188" s="974"/>
      <c r="L188" s="974"/>
      <c r="M188" s="974"/>
      <c r="N188" s="974"/>
      <c r="O188" s="974"/>
      <c r="P188" s="974" t="s">
        <v>23</v>
      </c>
      <c r="Q188" s="974"/>
      <c r="R188" s="974"/>
      <c r="S188" s="974" t="s">
        <v>24</v>
      </c>
      <c r="T188" s="974"/>
      <c r="U188" s="974"/>
      <c r="V188" s="974"/>
      <c r="W188" s="974"/>
      <c r="X188" s="974" t="s">
        <v>25</v>
      </c>
      <c r="Y188" s="974"/>
      <c r="Z188" s="974"/>
      <c r="AA188" s="974"/>
      <c r="AB188" s="974"/>
      <c r="AC188" s="974"/>
      <c r="AD188" s="976" t="s">
        <v>55</v>
      </c>
      <c r="AE188" s="976"/>
      <c r="AF188" s="976"/>
      <c r="AG188" s="976"/>
      <c r="AH188" s="976"/>
      <c r="AI188" s="977"/>
      <c r="AJ188" s="2"/>
      <c r="AK188" s="980" t="s">
        <v>56</v>
      </c>
      <c r="AL188" s="212"/>
      <c r="AM188" s="212"/>
      <c r="AN188" s="212"/>
      <c r="AO188" s="212"/>
      <c r="AP188" s="212"/>
      <c r="AQ188" s="212"/>
      <c r="AR188" s="212"/>
      <c r="AS188" s="212"/>
      <c r="AT188" s="212"/>
      <c r="AU188" s="212"/>
      <c r="AV188" s="212"/>
      <c r="AW188" s="209" t="s">
        <v>114</v>
      </c>
      <c r="AX188" s="209"/>
      <c r="AY188" s="209"/>
      <c r="AZ188" s="209"/>
      <c r="BA188" s="212" t="s">
        <v>118</v>
      </c>
      <c r="BB188" s="212"/>
      <c r="BC188" s="212"/>
      <c r="BD188" s="212"/>
      <c r="BE188" s="212"/>
      <c r="BF188" s="212"/>
      <c r="BG188" s="212"/>
      <c r="BH188" s="212"/>
      <c r="BI188" s="212"/>
      <c r="BJ188" s="212"/>
      <c r="BK188" s="212"/>
      <c r="BL188" s="212"/>
      <c r="BM188" s="212"/>
      <c r="BN188" s="212"/>
      <c r="BO188" s="212"/>
      <c r="BP188" s="212"/>
      <c r="BQ188" s="209" t="s">
        <v>114</v>
      </c>
      <c r="BR188" s="209"/>
      <c r="BS188" s="209"/>
      <c r="BT188" s="209"/>
      <c r="BU188" s="212" t="s">
        <v>117</v>
      </c>
      <c r="BV188" s="212"/>
      <c r="BW188" s="212"/>
      <c r="BX188" s="212"/>
      <c r="BY188" s="212"/>
      <c r="BZ188" s="212"/>
      <c r="CA188" s="212"/>
      <c r="CB188" s="212"/>
      <c r="CC188" s="212"/>
      <c r="CD188" s="212"/>
      <c r="CE188" s="212"/>
      <c r="CF188" s="212"/>
      <c r="CG188" s="212"/>
      <c r="CH188" s="212"/>
      <c r="CI188" s="212"/>
      <c r="CJ188" s="212"/>
      <c r="CK188" s="212"/>
      <c r="CL188" s="212"/>
      <c r="CM188" s="212"/>
      <c r="CN188" s="212"/>
      <c r="CO188" s="209" t="s">
        <v>114</v>
      </c>
      <c r="CP188" s="209"/>
      <c r="CQ188" s="209"/>
      <c r="CR188" s="209"/>
      <c r="CS188" s="212" t="s">
        <v>116</v>
      </c>
      <c r="CT188" s="212"/>
      <c r="CU188" s="212"/>
      <c r="CV188" s="212"/>
      <c r="CW188" s="212"/>
      <c r="CX188" s="212"/>
      <c r="CY188" s="212"/>
      <c r="CZ188" s="212"/>
      <c r="DA188" s="212"/>
      <c r="DB188" s="212"/>
      <c r="DC188" s="212"/>
      <c r="DD188" s="212"/>
      <c r="DE188" s="212"/>
      <c r="DF188" s="212"/>
      <c r="DG188" s="212"/>
      <c r="DH188" s="212"/>
      <c r="DI188" s="212"/>
      <c r="DJ188" s="212"/>
      <c r="DK188" s="212"/>
      <c r="DL188" s="212"/>
      <c r="DM188" s="212"/>
      <c r="DN188" s="212"/>
      <c r="DO188" s="212"/>
      <c r="DP188" s="212"/>
      <c r="DQ188" s="212"/>
      <c r="DR188" s="212"/>
      <c r="DS188" s="212"/>
      <c r="DT188" s="212"/>
      <c r="DU188" s="212"/>
      <c r="DV188" s="212"/>
      <c r="DW188" s="212"/>
      <c r="DX188" s="212"/>
      <c r="DY188" s="212"/>
      <c r="DZ188" s="212"/>
      <c r="EA188" s="212"/>
      <c r="EB188" s="213"/>
    </row>
    <row r="189" spans="2:139" ht="9.75" customHeight="1" x14ac:dyDescent="0.15">
      <c r="B189" s="965"/>
      <c r="C189" s="973"/>
      <c r="D189" s="975"/>
      <c r="E189" s="975"/>
      <c r="F189" s="975"/>
      <c r="G189" s="975"/>
      <c r="H189" s="975"/>
      <c r="I189" s="975"/>
      <c r="J189" s="975"/>
      <c r="K189" s="975"/>
      <c r="L189" s="975"/>
      <c r="M189" s="975"/>
      <c r="N189" s="975"/>
      <c r="O189" s="975"/>
      <c r="P189" s="975"/>
      <c r="Q189" s="975"/>
      <c r="R189" s="975"/>
      <c r="S189" s="975"/>
      <c r="T189" s="975"/>
      <c r="U189" s="975"/>
      <c r="V189" s="975"/>
      <c r="W189" s="975"/>
      <c r="X189" s="975"/>
      <c r="Y189" s="975"/>
      <c r="Z189" s="975"/>
      <c r="AA189" s="975"/>
      <c r="AB189" s="975"/>
      <c r="AC189" s="975"/>
      <c r="AD189" s="978"/>
      <c r="AE189" s="978"/>
      <c r="AF189" s="978"/>
      <c r="AG189" s="978"/>
      <c r="AH189" s="978"/>
      <c r="AI189" s="979"/>
      <c r="AJ189" s="2"/>
      <c r="AK189" s="981"/>
      <c r="AL189" s="214"/>
      <c r="AM189" s="214"/>
      <c r="AN189" s="214"/>
      <c r="AO189" s="214"/>
      <c r="AP189" s="214"/>
      <c r="AQ189" s="214"/>
      <c r="AR189" s="214"/>
      <c r="AS189" s="214"/>
      <c r="AT189" s="214"/>
      <c r="AU189" s="214"/>
      <c r="AV189" s="214"/>
      <c r="AW189" s="210"/>
      <c r="AX189" s="210"/>
      <c r="AY189" s="210"/>
      <c r="AZ189" s="210"/>
      <c r="BA189" s="214"/>
      <c r="BB189" s="214"/>
      <c r="BC189" s="214"/>
      <c r="BD189" s="214"/>
      <c r="BE189" s="214"/>
      <c r="BF189" s="214"/>
      <c r="BG189" s="214"/>
      <c r="BH189" s="214"/>
      <c r="BI189" s="214"/>
      <c r="BJ189" s="214"/>
      <c r="BK189" s="214"/>
      <c r="BL189" s="214"/>
      <c r="BM189" s="214"/>
      <c r="BN189" s="214"/>
      <c r="BO189" s="214"/>
      <c r="BP189" s="214"/>
      <c r="BQ189" s="210"/>
      <c r="BR189" s="210"/>
      <c r="BS189" s="210"/>
      <c r="BT189" s="210"/>
      <c r="BU189" s="214"/>
      <c r="BV189" s="214"/>
      <c r="BW189" s="214"/>
      <c r="BX189" s="214"/>
      <c r="BY189" s="214"/>
      <c r="BZ189" s="214"/>
      <c r="CA189" s="214"/>
      <c r="CB189" s="214"/>
      <c r="CC189" s="214"/>
      <c r="CD189" s="214"/>
      <c r="CE189" s="214"/>
      <c r="CF189" s="214"/>
      <c r="CG189" s="214"/>
      <c r="CH189" s="214"/>
      <c r="CI189" s="214"/>
      <c r="CJ189" s="214"/>
      <c r="CK189" s="214"/>
      <c r="CL189" s="214"/>
      <c r="CM189" s="214"/>
      <c r="CN189" s="214"/>
      <c r="CO189" s="210"/>
      <c r="CP189" s="210"/>
      <c r="CQ189" s="210"/>
      <c r="CR189" s="210"/>
      <c r="CS189" s="214"/>
      <c r="CT189" s="214"/>
      <c r="CU189" s="214"/>
      <c r="CV189" s="214"/>
      <c r="CW189" s="214"/>
      <c r="CX189" s="214"/>
      <c r="CY189" s="214"/>
      <c r="CZ189" s="214"/>
      <c r="DA189" s="214"/>
      <c r="DB189" s="214"/>
      <c r="DC189" s="214"/>
      <c r="DD189" s="214"/>
      <c r="DE189" s="214"/>
      <c r="DF189" s="214"/>
      <c r="DG189" s="214"/>
      <c r="DH189" s="214"/>
      <c r="DI189" s="214"/>
      <c r="DJ189" s="214"/>
      <c r="DK189" s="214"/>
      <c r="DL189" s="214"/>
      <c r="DM189" s="214"/>
      <c r="DN189" s="214"/>
      <c r="DO189" s="214"/>
      <c r="DP189" s="214"/>
      <c r="DQ189" s="214"/>
      <c r="DR189" s="214"/>
      <c r="DS189" s="214"/>
      <c r="DT189" s="214"/>
      <c r="DU189" s="214"/>
      <c r="DV189" s="214"/>
      <c r="DW189" s="214"/>
      <c r="DX189" s="214"/>
      <c r="DY189" s="214"/>
      <c r="DZ189" s="214"/>
      <c r="EA189" s="214"/>
      <c r="EB189" s="215"/>
    </row>
    <row r="190" spans="2:139" ht="9.75" customHeight="1" x14ac:dyDescent="0.15">
      <c r="B190" s="965"/>
      <c r="C190" s="973"/>
      <c r="D190" s="975"/>
      <c r="E190" s="975"/>
      <c r="F190" s="975"/>
      <c r="G190" s="975"/>
      <c r="H190" s="975"/>
      <c r="I190" s="975"/>
      <c r="J190" s="975"/>
      <c r="K190" s="975"/>
      <c r="L190" s="975"/>
      <c r="M190" s="975"/>
      <c r="N190" s="975"/>
      <c r="O190" s="975"/>
      <c r="P190" s="975"/>
      <c r="Q190" s="975"/>
      <c r="R190" s="975"/>
      <c r="S190" s="975"/>
      <c r="T190" s="975"/>
      <c r="U190" s="975"/>
      <c r="V190" s="975"/>
      <c r="W190" s="975"/>
      <c r="X190" s="975"/>
      <c r="Y190" s="975"/>
      <c r="Z190" s="975"/>
      <c r="AA190" s="975"/>
      <c r="AB190" s="975"/>
      <c r="AC190" s="975"/>
      <c r="AD190" s="978"/>
      <c r="AE190" s="978"/>
      <c r="AF190" s="978"/>
      <c r="AG190" s="978"/>
      <c r="AH190" s="978"/>
      <c r="AI190" s="979"/>
      <c r="AJ190" s="2"/>
      <c r="AK190" s="981"/>
      <c r="AL190" s="214"/>
      <c r="AM190" s="214"/>
      <c r="AN190" s="214"/>
      <c r="AO190" s="214"/>
      <c r="AP190" s="214"/>
      <c r="AQ190" s="214"/>
      <c r="AR190" s="214"/>
      <c r="AS190" s="216"/>
      <c r="AT190" s="216"/>
      <c r="AU190" s="216"/>
      <c r="AV190" s="216"/>
      <c r="AW190" s="210"/>
      <c r="AX190" s="210"/>
      <c r="AY190" s="210"/>
      <c r="AZ190" s="210"/>
      <c r="BA190" s="214"/>
      <c r="BB190" s="214"/>
      <c r="BC190" s="214"/>
      <c r="BD190" s="214"/>
      <c r="BE190" s="216"/>
      <c r="BF190" s="216"/>
      <c r="BG190" s="216"/>
      <c r="BH190" s="216"/>
      <c r="BI190" s="214"/>
      <c r="BJ190" s="214"/>
      <c r="BK190" s="214"/>
      <c r="BL190" s="214"/>
      <c r="BM190" s="214"/>
      <c r="BN190" s="214"/>
      <c r="BO190" s="214"/>
      <c r="BP190" s="214"/>
      <c r="BQ190" s="210"/>
      <c r="BR190" s="210"/>
      <c r="BS190" s="210"/>
      <c r="BT190" s="210"/>
      <c r="BU190" s="216"/>
      <c r="BV190" s="216"/>
      <c r="BW190" s="216"/>
      <c r="BX190" s="216"/>
      <c r="BY190" s="216"/>
      <c r="BZ190" s="216"/>
      <c r="CA190" s="216"/>
      <c r="CB190" s="216"/>
      <c r="CC190" s="216"/>
      <c r="CD190" s="216"/>
      <c r="CE190" s="216"/>
      <c r="CF190" s="216"/>
      <c r="CG190" s="216"/>
      <c r="CH190" s="216"/>
      <c r="CI190" s="216"/>
      <c r="CJ190" s="216"/>
      <c r="CK190" s="216"/>
      <c r="CL190" s="216"/>
      <c r="CM190" s="216"/>
      <c r="CN190" s="216"/>
      <c r="CO190" s="211"/>
      <c r="CP190" s="211"/>
      <c r="CQ190" s="211"/>
      <c r="CR190" s="211"/>
      <c r="CS190" s="216"/>
      <c r="CT190" s="216"/>
      <c r="CU190" s="216"/>
      <c r="CV190" s="216"/>
      <c r="CW190" s="216"/>
      <c r="CX190" s="216"/>
      <c r="CY190" s="216"/>
      <c r="CZ190" s="216"/>
      <c r="DA190" s="216"/>
      <c r="DB190" s="216"/>
      <c r="DC190" s="216"/>
      <c r="DD190" s="216"/>
      <c r="DE190" s="216"/>
      <c r="DF190" s="216"/>
      <c r="DG190" s="216"/>
      <c r="DH190" s="216"/>
      <c r="DI190" s="216"/>
      <c r="DJ190" s="216"/>
      <c r="DK190" s="216"/>
      <c r="DL190" s="216"/>
      <c r="DM190" s="216"/>
      <c r="DN190" s="216"/>
      <c r="DO190" s="216"/>
      <c r="DP190" s="216"/>
      <c r="DQ190" s="216"/>
      <c r="DR190" s="216"/>
      <c r="DS190" s="216"/>
      <c r="DT190" s="216"/>
      <c r="DU190" s="216"/>
      <c r="DV190" s="216"/>
      <c r="DW190" s="216"/>
      <c r="DX190" s="216"/>
      <c r="DY190" s="214"/>
      <c r="DZ190" s="214"/>
      <c r="EA190" s="214"/>
      <c r="EB190" s="215"/>
    </row>
    <row r="191" spans="2:139" ht="29.25" customHeight="1" x14ac:dyDescent="0.2">
      <c r="B191" s="41" t="str">
        <f t="shared" ref="B191:D191" si="41">IF(B143="","",B143)</f>
        <v/>
      </c>
      <c r="C191" s="40" t="str">
        <f t="shared" si="41"/>
        <v/>
      </c>
      <c r="D191" s="188" t="str">
        <f t="shared" si="41"/>
        <v/>
      </c>
      <c r="E191" s="188"/>
      <c r="F191" s="188"/>
      <c r="G191" s="188"/>
      <c r="H191" s="188"/>
      <c r="I191" s="188"/>
      <c r="J191" s="188"/>
      <c r="K191" s="188"/>
      <c r="L191" s="188"/>
      <c r="M191" s="188"/>
      <c r="N191" s="188"/>
      <c r="O191" s="188"/>
      <c r="P191" s="189" t="str">
        <f t="shared" ref="P191:P197" si="42">IF(P143="","",P143)</f>
        <v/>
      </c>
      <c r="Q191" s="189"/>
      <c r="R191" s="189"/>
      <c r="S191" s="189" t="str">
        <f t="shared" ref="S191:S197" si="43">IF(S143="","",S143)</f>
        <v/>
      </c>
      <c r="T191" s="189"/>
      <c r="U191" s="189"/>
      <c r="V191" s="189"/>
      <c r="W191" s="189"/>
      <c r="X191" s="190" t="str">
        <f>IF(X143="","",X143)</f>
        <v/>
      </c>
      <c r="Y191" s="191"/>
      <c r="Z191" s="192" t="str">
        <f>IF(Z143="","",Z143)</f>
        <v/>
      </c>
      <c r="AA191" s="193"/>
      <c r="AB191" s="192" t="str">
        <f>IF(AB143="","",AB143)</f>
        <v/>
      </c>
      <c r="AC191" s="194"/>
      <c r="AD191" s="1224"/>
      <c r="AE191" s="1224"/>
      <c r="AF191" s="1223"/>
      <c r="AG191" s="1224"/>
      <c r="AH191" s="1223"/>
      <c r="AI191" s="1225"/>
      <c r="AJ191" s="2"/>
      <c r="AK191" s="1226" t="str">
        <f>IF(AK143="","",AK143)</f>
        <v/>
      </c>
      <c r="AL191" s="992"/>
      <c r="AM191" s="992"/>
      <c r="AN191" s="1109"/>
      <c r="AO191" s="1227" t="str">
        <f t="shared" ref="AO191" si="44">IF(AO143="","",AO143)</f>
        <v/>
      </c>
      <c r="AP191" s="1228"/>
      <c r="AQ191" s="1228"/>
      <c r="AR191" s="1229"/>
      <c r="AS191" s="1134" t="str">
        <f t="shared" ref="AS191:DA191" si="45">IF(AS143="","",AS143)</f>
        <v/>
      </c>
      <c r="AT191" s="992"/>
      <c r="AU191" s="992"/>
      <c r="AV191" s="1109"/>
      <c r="AW191" s="1133" t="str">
        <f t="shared" si="45"/>
        <v>-</v>
      </c>
      <c r="AX191" s="1133"/>
      <c r="AY191" s="1133"/>
      <c r="AZ191" s="1133"/>
      <c r="BA191" s="1134" t="str">
        <f t="shared" si="45"/>
        <v/>
      </c>
      <c r="BB191" s="992"/>
      <c r="BC191" s="992"/>
      <c r="BD191" s="993"/>
      <c r="BE191" s="1134" t="str">
        <f t="shared" si="45"/>
        <v/>
      </c>
      <c r="BF191" s="992"/>
      <c r="BG191" s="992"/>
      <c r="BH191" s="993"/>
      <c r="BI191" s="1134" t="str">
        <f t="shared" si="45"/>
        <v/>
      </c>
      <c r="BJ191" s="992"/>
      <c r="BK191" s="992"/>
      <c r="BL191" s="993"/>
      <c r="BM191" s="1134" t="str">
        <f t="shared" si="45"/>
        <v/>
      </c>
      <c r="BN191" s="992"/>
      <c r="BO191" s="992"/>
      <c r="BP191" s="1109"/>
      <c r="BQ191" s="1133" t="str">
        <f t="shared" si="45"/>
        <v>-</v>
      </c>
      <c r="BR191" s="1133"/>
      <c r="BS191" s="1133"/>
      <c r="BT191" s="1133"/>
      <c r="BU191" s="1134" t="str">
        <f t="shared" si="45"/>
        <v/>
      </c>
      <c r="BV191" s="992"/>
      <c r="BW191" s="992"/>
      <c r="BX191" s="993"/>
      <c r="BY191" s="1134" t="str">
        <f t="shared" si="45"/>
        <v/>
      </c>
      <c r="BZ191" s="992"/>
      <c r="CA191" s="992"/>
      <c r="CB191" s="993"/>
      <c r="CC191" s="1134" t="str">
        <f t="shared" si="45"/>
        <v/>
      </c>
      <c r="CD191" s="992"/>
      <c r="CE191" s="992"/>
      <c r="CF191" s="993"/>
      <c r="CG191" s="1134" t="str">
        <f t="shared" si="45"/>
        <v/>
      </c>
      <c r="CH191" s="992"/>
      <c r="CI191" s="992"/>
      <c r="CJ191" s="993"/>
      <c r="CK191" s="1134" t="str">
        <f t="shared" si="45"/>
        <v/>
      </c>
      <c r="CL191" s="992"/>
      <c r="CM191" s="992"/>
      <c r="CN191" s="1109"/>
      <c r="CO191" s="1133" t="str">
        <f t="shared" si="45"/>
        <v>-</v>
      </c>
      <c r="CP191" s="1133"/>
      <c r="CQ191" s="1133"/>
      <c r="CR191" s="1133"/>
      <c r="CS191" s="1134" t="str">
        <f t="shared" si="45"/>
        <v/>
      </c>
      <c r="CT191" s="992"/>
      <c r="CU191" s="992"/>
      <c r="CV191" s="993"/>
      <c r="CW191" s="1134" t="str">
        <f t="shared" si="45"/>
        <v/>
      </c>
      <c r="CX191" s="992"/>
      <c r="CY191" s="992"/>
      <c r="CZ191" s="993"/>
      <c r="DA191" s="994" t="str">
        <f t="shared" si="45"/>
        <v/>
      </c>
      <c r="DB191" s="992"/>
      <c r="DC191" s="992"/>
      <c r="DD191" s="992"/>
      <c r="DE191" s="1134" t="str">
        <f t="shared" ref="DE191:DY191" si="46">IF(DE143="","",DE143)</f>
        <v/>
      </c>
      <c r="DF191" s="992"/>
      <c r="DG191" s="992"/>
      <c r="DH191" s="993"/>
      <c r="DI191" s="1134" t="str">
        <f t="shared" si="46"/>
        <v/>
      </c>
      <c r="DJ191" s="992"/>
      <c r="DK191" s="992"/>
      <c r="DL191" s="993"/>
      <c r="DM191" s="994" t="str">
        <f t="shared" si="46"/>
        <v/>
      </c>
      <c r="DN191" s="992"/>
      <c r="DO191" s="992"/>
      <c r="DP191" s="992"/>
      <c r="DQ191" s="1134" t="str">
        <f t="shared" si="46"/>
        <v/>
      </c>
      <c r="DR191" s="992"/>
      <c r="DS191" s="992"/>
      <c r="DT191" s="993"/>
      <c r="DU191" s="1134" t="str">
        <f t="shared" si="46"/>
        <v/>
      </c>
      <c r="DV191" s="992"/>
      <c r="DW191" s="992"/>
      <c r="DX191" s="993"/>
      <c r="DY191" s="1134" t="str">
        <f t="shared" si="46"/>
        <v/>
      </c>
      <c r="DZ191" s="992"/>
      <c r="EA191" s="992"/>
      <c r="EB191" s="1249"/>
    </row>
    <row r="192" spans="2:139" ht="29.25" customHeight="1" x14ac:dyDescent="0.2">
      <c r="B192" s="41" t="str">
        <f t="shared" ref="B192:D192" si="47">IF(B144="","",B144)</f>
        <v/>
      </c>
      <c r="C192" s="40" t="str">
        <f t="shared" si="47"/>
        <v/>
      </c>
      <c r="D192" s="188" t="str">
        <f t="shared" si="47"/>
        <v/>
      </c>
      <c r="E192" s="188"/>
      <c r="F192" s="188"/>
      <c r="G192" s="188"/>
      <c r="H192" s="188"/>
      <c r="I192" s="188"/>
      <c r="J192" s="188"/>
      <c r="K192" s="188"/>
      <c r="L192" s="188"/>
      <c r="M192" s="188"/>
      <c r="N192" s="188"/>
      <c r="O192" s="188"/>
      <c r="P192" s="189" t="str">
        <f t="shared" si="42"/>
        <v/>
      </c>
      <c r="Q192" s="189"/>
      <c r="R192" s="189"/>
      <c r="S192" s="189" t="str">
        <f t="shared" si="43"/>
        <v/>
      </c>
      <c r="T192" s="189"/>
      <c r="U192" s="189"/>
      <c r="V192" s="189"/>
      <c r="W192" s="189"/>
      <c r="X192" s="190" t="str">
        <f t="shared" ref="X192:X197" si="48">IF(X144="","",X144)</f>
        <v/>
      </c>
      <c r="Y192" s="191"/>
      <c r="Z192" s="192" t="str">
        <f t="shared" ref="Z192:Z197" si="49">IF(Z144="","",Z144)</f>
        <v/>
      </c>
      <c r="AA192" s="193"/>
      <c r="AB192" s="192" t="str">
        <f t="shared" ref="AB192:AB197" si="50">IF(AB144="","",AB144)</f>
        <v/>
      </c>
      <c r="AC192" s="194"/>
      <c r="AD192" s="1224"/>
      <c r="AE192" s="1224"/>
      <c r="AF192" s="1223"/>
      <c r="AG192" s="1224"/>
      <c r="AH192" s="1223"/>
      <c r="AI192" s="1225"/>
      <c r="AJ192" s="2"/>
      <c r="AK192" s="1250" t="str">
        <f t="shared" ref="AK192:AK197" si="51">IF(AK144="","",AK144)</f>
        <v/>
      </c>
      <c r="AL192" s="1131"/>
      <c r="AM192" s="1131"/>
      <c r="AN192" s="1132"/>
      <c r="AO192" s="1130" t="str">
        <f t="shared" ref="AO192" si="52">IF(AO144="","",AO144)</f>
        <v/>
      </c>
      <c r="AP192" s="1131"/>
      <c r="AQ192" s="1131"/>
      <c r="AR192" s="1132"/>
      <c r="AS192" s="1130" t="str">
        <f t="shared" ref="AS192" si="53">IF(AS144="","",AS144)</f>
        <v/>
      </c>
      <c r="AT192" s="1131"/>
      <c r="AU192" s="1131"/>
      <c r="AV192" s="1131"/>
      <c r="AW192" s="1133" t="str">
        <f t="shared" ref="AW192" si="54">IF(AW144="","",AW144)</f>
        <v>-</v>
      </c>
      <c r="AX192" s="1133"/>
      <c r="AY192" s="1133"/>
      <c r="AZ192" s="1133"/>
      <c r="BA192" s="1131" t="str">
        <f t="shared" ref="BA192" si="55">IF(BA144="","",BA144)</f>
        <v/>
      </c>
      <c r="BB192" s="1131"/>
      <c r="BC192" s="1131"/>
      <c r="BD192" s="1132"/>
      <c r="BE192" s="1130" t="str">
        <f t="shared" ref="BE192" si="56">IF(BE144="","",BE144)</f>
        <v/>
      </c>
      <c r="BF192" s="1131"/>
      <c r="BG192" s="1131"/>
      <c r="BH192" s="1132"/>
      <c r="BI192" s="1130" t="str">
        <f t="shared" ref="BI192" si="57">IF(BI144="","",BI144)</f>
        <v/>
      </c>
      <c r="BJ192" s="1131"/>
      <c r="BK192" s="1131"/>
      <c r="BL192" s="1132"/>
      <c r="BM192" s="1130" t="str">
        <f t="shared" ref="BM192" si="58">IF(BM144="","",BM144)</f>
        <v/>
      </c>
      <c r="BN192" s="1131"/>
      <c r="BO192" s="1131"/>
      <c r="BP192" s="1131"/>
      <c r="BQ192" s="1133" t="str">
        <f t="shared" ref="BQ192" si="59">IF(BQ144="","",BQ144)</f>
        <v>-</v>
      </c>
      <c r="BR192" s="1133"/>
      <c r="BS192" s="1133"/>
      <c r="BT192" s="1133"/>
      <c r="BU192" s="1131" t="str">
        <f t="shared" ref="BU192" si="60">IF(BU144="","",BU144)</f>
        <v/>
      </c>
      <c r="BV192" s="1131"/>
      <c r="BW192" s="1131"/>
      <c r="BX192" s="1132"/>
      <c r="BY192" s="1130" t="str">
        <f t="shared" ref="BY192" si="61">IF(BY144="","",BY144)</f>
        <v/>
      </c>
      <c r="BZ192" s="1131"/>
      <c r="CA192" s="1131"/>
      <c r="CB192" s="1132"/>
      <c r="CC192" s="1130" t="str">
        <f t="shared" ref="CC192" si="62">IF(CC144="","",CC144)</f>
        <v/>
      </c>
      <c r="CD192" s="1131"/>
      <c r="CE192" s="1131"/>
      <c r="CF192" s="1132"/>
      <c r="CG192" s="1130" t="str">
        <f t="shared" ref="CG192" si="63">IF(CG144="","",CG144)</f>
        <v/>
      </c>
      <c r="CH192" s="1131"/>
      <c r="CI192" s="1131"/>
      <c r="CJ192" s="1132"/>
      <c r="CK192" s="1130" t="str">
        <f t="shared" ref="CK192" si="64">IF(CK144="","",CK144)</f>
        <v/>
      </c>
      <c r="CL192" s="1131"/>
      <c r="CM192" s="1131"/>
      <c r="CN192" s="1131"/>
      <c r="CO192" s="1133" t="str">
        <f t="shared" ref="CO192" si="65">IF(CO144="","",CO144)</f>
        <v>-</v>
      </c>
      <c r="CP192" s="1133"/>
      <c r="CQ192" s="1133"/>
      <c r="CR192" s="1133"/>
      <c r="CS192" s="1131" t="str">
        <f t="shared" ref="CS192" si="66">IF(CS144="","",CS144)</f>
        <v/>
      </c>
      <c r="CT192" s="1131"/>
      <c r="CU192" s="1131"/>
      <c r="CV192" s="1132"/>
      <c r="CW192" s="1130" t="str">
        <f t="shared" ref="CW192" si="67">IF(CW144="","",CW144)</f>
        <v/>
      </c>
      <c r="CX192" s="1131"/>
      <c r="CY192" s="1131"/>
      <c r="CZ192" s="1132"/>
      <c r="DA192" s="1130" t="str">
        <f t="shared" ref="DA192" si="68">IF(DA144="","",DA144)</f>
        <v/>
      </c>
      <c r="DB192" s="1131"/>
      <c r="DC192" s="1131"/>
      <c r="DD192" s="1134"/>
      <c r="DE192" s="1131" t="str">
        <f t="shared" ref="DE192" si="69">IF(DE144="","",DE144)</f>
        <v/>
      </c>
      <c r="DF192" s="1131"/>
      <c r="DG192" s="1131"/>
      <c r="DH192" s="1132"/>
      <c r="DI192" s="1130" t="str">
        <f t="shared" ref="DI192" si="70">IF(DI144="","",DI144)</f>
        <v/>
      </c>
      <c r="DJ192" s="1131"/>
      <c r="DK192" s="1131"/>
      <c r="DL192" s="1132"/>
      <c r="DM192" s="1130" t="str">
        <f t="shared" ref="DM192" si="71">IF(DM144="","",DM144)</f>
        <v/>
      </c>
      <c r="DN192" s="1131"/>
      <c r="DO192" s="1131"/>
      <c r="DP192" s="1134"/>
      <c r="DQ192" s="1131" t="str">
        <f t="shared" ref="DQ192" si="72">IF(DQ144="","",DQ144)</f>
        <v/>
      </c>
      <c r="DR192" s="1131"/>
      <c r="DS192" s="1131"/>
      <c r="DT192" s="1132"/>
      <c r="DU192" s="1130" t="str">
        <f t="shared" ref="DU192" si="73">IF(DU144="","",DU144)</f>
        <v/>
      </c>
      <c r="DV192" s="1131"/>
      <c r="DW192" s="1131"/>
      <c r="DX192" s="1132"/>
      <c r="DY192" s="1130" t="str">
        <f t="shared" ref="DY192" si="74">IF(DY144="","",DY144)</f>
        <v/>
      </c>
      <c r="DZ192" s="1131"/>
      <c r="EA192" s="1131"/>
      <c r="EB192" s="1248"/>
    </row>
    <row r="193" spans="2:142" ht="29.25" customHeight="1" x14ac:dyDescent="0.2">
      <c r="B193" s="41" t="str">
        <f t="shared" ref="B193:D193" si="75">IF(B145="","",B145)</f>
        <v/>
      </c>
      <c r="C193" s="40" t="str">
        <f t="shared" si="75"/>
        <v/>
      </c>
      <c r="D193" s="188" t="str">
        <f t="shared" si="75"/>
        <v/>
      </c>
      <c r="E193" s="188"/>
      <c r="F193" s="188"/>
      <c r="G193" s="188"/>
      <c r="H193" s="188"/>
      <c r="I193" s="188"/>
      <c r="J193" s="188"/>
      <c r="K193" s="188"/>
      <c r="L193" s="188"/>
      <c r="M193" s="188"/>
      <c r="N193" s="188"/>
      <c r="O193" s="188"/>
      <c r="P193" s="189" t="str">
        <f t="shared" si="42"/>
        <v/>
      </c>
      <c r="Q193" s="189"/>
      <c r="R193" s="189"/>
      <c r="S193" s="189" t="str">
        <f t="shared" si="43"/>
        <v/>
      </c>
      <c r="T193" s="189"/>
      <c r="U193" s="189"/>
      <c r="V193" s="189"/>
      <c r="W193" s="189"/>
      <c r="X193" s="190" t="str">
        <f t="shared" si="48"/>
        <v/>
      </c>
      <c r="Y193" s="191"/>
      <c r="Z193" s="192" t="str">
        <f t="shared" si="49"/>
        <v/>
      </c>
      <c r="AA193" s="193"/>
      <c r="AB193" s="192" t="str">
        <f t="shared" si="50"/>
        <v/>
      </c>
      <c r="AC193" s="194"/>
      <c r="AD193" s="1224"/>
      <c r="AE193" s="1224"/>
      <c r="AF193" s="1223"/>
      <c r="AG193" s="1224"/>
      <c r="AH193" s="1223"/>
      <c r="AI193" s="1225"/>
      <c r="AJ193" s="2"/>
      <c r="AK193" s="1250" t="str">
        <f t="shared" si="51"/>
        <v/>
      </c>
      <c r="AL193" s="1131"/>
      <c r="AM193" s="1131"/>
      <c r="AN193" s="1132"/>
      <c r="AO193" s="1130" t="str">
        <f t="shared" ref="AO193" si="76">IF(AO145="","",AO145)</f>
        <v/>
      </c>
      <c r="AP193" s="1131"/>
      <c r="AQ193" s="1131"/>
      <c r="AR193" s="1132"/>
      <c r="AS193" s="1130" t="str">
        <f t="shared" ref="AS193" si="77">IF(AS145="","",AS145)</f>
        <v/>
      </c>
      <c r="AT193" s="1131"/>
      <c r="AU193" s="1131"/>
      <c r="AV193" s="1131"/>
      <c r="AW193" s="1133" t="str">
        <f t="shared" ref="AW193" si="78">IF(AW145="","",AW145)</f>
        <v>-</v>
      </c>
      <c r="AX193" s="1133"/>
      <c r="AY193" s="1133"/>
      <c r="AZ193" s="1133"/>
      <c r="BA193" s="1131" t="str">
        <f t="shared" ref="BA193" si="79">IF(BA145="","",BA145)</f>
        <v/>
      </c>
      <c r="BB193" s="1131"/>
      <c r="BC193" s="1131"/>
      <c r="BD193" s="1132"/>
      <c r="BE193" s="1130" t="str">
        <f t="shared" ref="BE193" si="80">IF(BE145="","",BE145)</f>
        <v/>
      </c>
      <c r="BF193" s="1131"/>
      <c r="BG193" s="1131"/>
      <c r="BH193" s="1132"/>
      <c r="BI193" s="1130" t="str">
        <f t="shared" ref="BI193" si="81">IF(BI145="","",BI145)</f>
        <v/>
      </c>
      <c r="BJ193" s="1131"/>
      <c r="BK193" s="1131"/>
      <c r="BL193" s="1132"/>
      <c r="BM193" s="1130" t="str">
        <f t="shared" ref="BM193" si="82">IF(BM145="","",BM145)</f>
        <v/>
      </c>
      <c r="BN193" s="1131"/>
      <c r="BO193" s="1131"/>
      <c r="BP193" s="1131"/>
      <c r="BQ193" s="1133" t="str">
        <f t="shared" ref="BQ193" si="83">IF(BQ145="","",BQ145)</f>
        <v>-</v>
      </c>
      <c r="BR193" s="1133"/>
      <c r="BS193" s="1133"/>
      <c r="BT193" s="1133"/>
      <c r="BU193" s="1131" t="str">
        <f t="shared" ref="BU193" si="84">IF(BU145="","",BU145)</f>
        <v/>
      </c>
      <c r="BV193" s="1131"/>
      <c r="BW193" s="1131"/>
      <c r="BX193" s="1132"/>
      <c r="BY193" s="1130" t="str">
        <f t="shared" ref="BY193" si="85">IF(BY145="","",BY145)</f>
        <v/>
      </c>
      <c r="BZ193" s="1131"/>
      <c r="CA193" s="1131"/>
      <c r="CB193" s="1132"/>
      <c r="CC193" s="1130" t="str">
        <f t="shared" ref="CC193" si="86">IF(CC145="","",CC145)</f>
        <v/>
      </c>
      <c r="CD193" s="1131"/>
      <c r="CE193" s="1131"/>
      <c r="CF193" s="1132"/>
      <c r="CG193" s="1130" t="str">
        <f t="shared" ref="CG193" si="87">IF(CG145="","",CG145)</f>
        <v/>
      </c>
      <c r="CH193" s="1131"/>
      <c r="CI193" s="1131"/>
      <c r="CJ193" s="1132"/>
      <c r="CK193" s="1130" t="str">
        <f t="shared" ref="CK193" si="88">IF(CK145="","",CK145)</f>
        <v/>
      </c>
      <c r="CL193" s="1131"/>
      <c r="CM193" s="1131"/>
      <c r="CN193" s="1131"/>
      <c r="CO193" s="1133" t="str">
        <f t="shared" ref="CO193" si="89">IF(CO145="","",CO145)</f>
        <v>-</v>
      </c>
      <c r="CP193" s="1133"/>
      <c r="CQ193" s="1133"/>
      <c r="CR193" s="1133"/>
      <c r="CS193" s="1131" t="str">
        <f t="shared" ref="CS193" si="90">IF(CS145="","",CS145)</f>
        <v/>
      </c>
      <c r="CT193" s="1131"/>
      <c r="CU193" s="1131"/>
      <c r="CV193" s="1132"/>
      <c r="CW193" s="1130" t="str">
        <f t="shared" ref="CW193" si="91">IF(CW145="","",CW145)</f>
        <v/>
      </c>
      <c r="CX193" s="1131"/>
      <c r="CY193" s="1131"/>
      <c r="CZ193" s="1132"/>
      <c r="DA193" s="1130" t="str">
        <f t="shared" ref="DA193" si="92">IF(DA145="","",DA145)</f>
        <v/>
      </c>
      <c r="DB193" s="1131"/>
      <c r="DC193" s="1131"/>
      <c r="DD193" s="1134"/>
      <c r="DE193" s="1131" t="str">
        <f t="shared" ref="DE193" si="93">IF(DE145="","",DE145)</f>
        <v/>
      </c>
      <c r="DF193" s="1131"/>
      <c r="DG193" s="1131"/>
      <c r="DH193" s="1132"/>
      <c r="DI193" s="1130" t="str">
        <f t="shared" ref="DI193" si="94">IF(DI145="","",DI145)</f>
        <v/>
      </c>
      <c r="DJ193" s="1131"/>
      <c r="DK193" s="1131"/>
      <c r="DL193" s="1132"/>
      <c r="DM193" s="1130" t="str">
        <f t="shared" ref="DM193" si="95">IF(DM145="","",DM145)</f>
        <v/>
      </c>
      <c r="DN193" s="1131"/>
      <c r="DO193" s="1131"/>
      <c r="DP193" s="1134"/>
      <c r="DQ193" s="1131" t="str">
        <f t="shared" ref="DQ193" si="96">IF(DQ145="","",DQ145)</f>
        <v/>
      </c>
      <c r="DR193" s="1131"/>
      <c r="DS193" s="1131"/>
      <c r="DT193" s="1132"/>
      <c r="DU193" s="1130" t="str">
        <f t="shared" ref="DU193" si="97">IF(DU145="","",DU145)</f>
        <v/>
      </c>
      <c r="DV193" s="1131"/>
      <c r="DW193" s="1131"/>
      <c r="DX193" s="1132"/>
      <c r="DY193" s="1130" t="str">
        <f t="shared" ref="DY193" si="98">IF(DY145="","",DY145)</f>
        <v/>
      </c>
      <c r="DZ193" s="1131"/>
      <c r="EA193" s="1131"/>
      <c r="EB193" s="1248"/>
      <c r="EL193" s="4"/>
    </row>
    <row r="194" spans="2:142" ht="29.25" customHeight="1" x14ac:dyDescent="0.2">
      <c r="B194" s="41" t="str">
        <f t="shared" ref="B194:D194" si="99">IF(B146="","",B146)</f>
        <v/>
      </c>
      <c r="C194" s="40" t="str">
        <f t="shared" si="99"/>
        <v/>
      </c>
      <c r="D194" s="188" t="str">
        <f t="shared" si="99"/>
        <v/>
      </c>
      <c r="E194" s="188"/>
      <c r="F194" s="188"/>
      <c r="G194" s="188"/>
      <c r="H194" s="188"/>
      <c r="I194" s="188"/>
      <c r="J194" s="188"/>
      <c r="K194" s="188"/>
      <c r="L194" s="188"/>
      <c r="M194" s="188"/>
      <c r="N194" s="188"/>
      <c r="O194" s="188"/>
      <c r="P194" s="189" t="str">
        <f t="shared" si="42"/>
        <v/>
      </c>
      <c r="Q194" s="189"/>
      <c r="R194" s="189"/>
      <c r="S194" s="189" t="str">
        <f t="shared" si="43"/>
        <v/>
      </c>
      <c r="T194" s="189"/>
      <c r="U194" s="189"/>
      <c r="V194" s="189"/>
      <c r="W194" s="189"/>
      <c r="X194" s="190" t="str">
        <f t="shared" si="48"/>
        <v/>
      </c>
      <c r="Y194" s="191"/>
      <c r="Z194" s="192" t="str">
        <f t="shared" si="49"/>
        <v/>
      </c>
      <c r="AA194" s="193"/>
      <c r="AB194" s="192" t="str">
        <f t="shared" si="50"/>
        <v/>
      </c>
      <c r="AC194" s="194"/>
      <c r="AD194" s="1224"/>
      <c r="AE194" s="1224"/>
      <c r="AF194" s="1223"/>
      <c r="AG194" s="1224"/>
      <c r="AH194" s="1223"/>
      <c r="AI194" s="1225"/>
      <c r="AJ194" s="2"/>
      <c r="AK194" s="1250" t="str">
        <f t="shared" si="51"/>
        <v/>
      </c>
      <c r="AL194" s="1131"/>
      <c r="AM194" s="1131"/>
      <c r="AN194" s="1132"/>
      <c r="AO194" s="1130" t="str">
        <f t="shared" ref="AO194" si="100">IF(AO146="","",AO146)</f>
        <v/>
      </c>
      <c r="AP194" s="1131"/>
      <c r="AQ194" s="1131"/>
      <c r="AR194" s="1132"/>
      <c r="AS194" s="1130" t="str">
        <f t="shared" ref="AS194" si="101">IF(AS146="","",AS146)</f>
        <v/>
      </c>
      <c r="AT194" s="1131"/>
      <c r="AU194" s="1131"/>
      <c r="AV194" s="1131"/>
      <c r="AW194" s="1133" t="str">
        <f t="shared" ref="AW194" si="102">IF(AW146="","",AW146)</f>
        <v>-</v>
      </c>
      <c r="AX194" s="1133"/>
      <c r="AY194" s="1133"/>
      <c r="AZ194" s="1133"/>
      <c r="BA194" s="1131" t="str">
        <f t="shared" ref="BA194" si="103">IF(BA146="","",BA146)</f>
        <v/>
      </c>
      <c r="BB194" s="1131"/>
      <c r="BC194" s="1131"/>
      <c r="BD194" s="1132"/>
      <c r="BE194" s="1130" t="str">
        <f t="shared" ref="BE194" si="104">IF(BE146="","",BE146)</f>
        <v/>
      </c>
      <c r="BF194" s="1131"/>
      <c r="BG194" s="1131"/>
      <c r="BH194" s="1132"/>
      <c r="BI194" s="1130" t="str">
        <f t="shared" ref="BI194" si="105">IF(BI146="","",BI146)</f>
        <v/>
      </c>
      <c r="BJ194" s="1131"/>
      <c r="BK194" s="1131"/>
      <c r="BL194" s="1132"/>
      <c r="BM194" s="1130" t="str">
        <f t="shared" ref="BM194" si="106">IF(BM146="","",BM146)</f>
        <v/>
      </c>
      <c r="BN194" s="1131"/>
      <c r="BO194" s="1131"/>
      <c r="BP194" s="1131"/>
      <c r="BQ194" s="1133" t="str">
        <f t="shared" ref="BQ194" si="107">IF(BQ146="","",BQ146)</f>
        <v>-</v>
      </c>
      <c r="BR194" s="1133"/>
      <c r="BS194" s="1133"/>
      <c r="BT194" s="1133"/>
      <c r="BU194" s="1131" t="str">
        <f t="shared" ref="BU194" si="108">IF(BU146="","",BU146)</f>
        <v/>
      </c>
      <c r="BV194" s="1131"/>
      <c r="BW194" s="1131"/>
      <c r="BX194" s="1132"/>
      <c r="BY194" s="1130" t="str">
        <f t="shared" ref="BY194" si="109">IF(BY146="","",BY146)</f>
        <v/>
      </c>
      <c r="BZ194" s="1131"/>
      <c r="CA194" s="1131"/>
      <c r="CB194" s="1132"/>
      <c r="CC194" s="1130" t="str">
        <f t="shared" ref="CC194" si="110">IF(CC146="","",CC146)</f>
        <v/>
      </c>
      <c r="CD194" s="1131"/>
      <c r="CE194" s="1131"/>
      <c r="CF194" s="1132"/>
      <c r="CG194" s="1130" t="str">
        <f t="shared" ref="CG194" si="111">IF(CG146="","",CG146)</f>
        <v/>
      </c>
      <c r="CH194" s="1131"/>
      <c r="CI194" s="1131"/>
      <c r="CJ194" s="1132"/>
      <c r="CK194" s="1130" t="str">
        <f t="shared" ref="CK194" si="112">IF(CK146="","",CK146)</f>
        <v/>
      </c>
      <c r="CL194" s="1131"/>
      <c r="CM194" s="1131"/>
      <c r="CN194" s="1131"/>
      <c r="CO194" s="1133" t="str">
        <f t="shared" ref="CO194" si="113">IF(CO146="","",CO146)</f>
        <v>-</v>
      </c>
      <c r="CP194" s="1133"/>
      <c r="CQ194" s="1133"/>
      <c r="CR194" s="1133"/>
      <c r="CS194" s="1131" t="str">
        <f t="shared" ref="CS194" si="114">IF(CS146="","",CS146)</f>
        <v/>
      </c>
      <c r="CT194" s="1131"/>
      <c r="CU194" s="1131"/>
      <c r="CV194" s="1132"/>
      <c r="CW194" s="1130" t="str">
        <f t="shared" ref="CW194" si="115">IF(CW146="","",CW146)</f>
        <v/>
      </c>
      <c r="CX194" s="1131"/>
      <c r="CY194" s="1131"/>
      <c r="CZ194" s="1132"/>
      <c r="DA194" s="1130" t="str">
        <f t="shared" ref="DA194" si="116">IF(DA146="","",DA146)</f>
        <v/>
      </c>
      <c r="DB194" s="1131"/>
      <c r="DC194" s="1131"/>
      <c r="DD194" s="1134"/>
      <c r="DE194" s="1131" t="str">
        <f t="shared" ref="DE194" si="117">IF(DE146="","",DE146)</f>
        <v/>
      </c>
      <c r="DF194" s="1131"/>
      <c r="DG194" s="1131"/>
      <c r="DH194" s="1132"/>
      <c r="DI194" s="1130" t="str">
        <f t="shared" ref="DI194" si="118">IF(DI146="","",DI146)</f>
        <v/>
      </c>
      <c r="DJ194" s="1131"/>
      <c r="DK194" s="1131"/>
      <c r="DL194" s="1132"/>
      <c r="DM194" s="1130" t="str">
        <f t="shared" ref="DM194" si="119">IF(DM146="","",DM146)</f>
        <v/>
      </c>
      <c r="DN194" s="1131"/>
      <c r="DO194" s="1131"/>
      <c r="DP194" s="1134"/>
      <c r="DQ194" s="1131" t="str">
        <f t="shared" ref="DQ194" si="120">IF(DQ146="","",DQ146)</f>
        <v/>
      </c>
      <c r="DR194" s="1131"/>
      <c r="DS194" s="1131"/>
      <c r="DT194" s="1132"/>
      <c r="DU194" s="1130" t="str">
        <f t="shared" ref="DU194" si="121">IF(DU146="","",DU146)</f>
        <v/>
      </c>
      <c r="DV194" s="1131"/>
      <c r="DW194" s="1131"/>
      <c r="DX194" s="1132"/>
      <c r="DY194" s="1130" t="str">
        <f t="shared" ref="DY194" si="122">IF(DY146="","",DY146)</f>
        <v/>
      </c>
      <c r="DZ194" s="1131"/>
      <c r="EA194" s="1131"/>
      <c r="EB194" s="1248"/>
      <c r="EF194" s="4"/>
    </row>
    <row r="195" spans="2:142" ht="29.25" customHeight="1" x14ac:dyDescent="0.2">
      <c r="B195" s="41" t="str">
        <f t="shared" ref="B195:D195" si="123">IF(B147="","",B147)</f>
        <v/>
      </c>
      <c r="C195" s="40" t="str">
        <f t="shared" si="123"/>
        <v/>
      </c>
      <c r="D195" s="188" t="str">
        <f t="shared" si="123"/>
        <v/>
      </c>
      <c r="E195" s="188"/>
      <c r="F195" s="188"/>
      <c r="G195" s="188"/>
      <c r="H195" s="188"/>
      <c r="I195" s="188"/>
      <c r="J195" s="188"/>
      <c r="K195" s="188"/>
      <c r="L195" s="188"/>
      <c r="M195" s="188"/>
      <c r="N195" s="188"/>
      <c r="O195" s="188"/>
      <c r="P195" s="189" t="str">
        <f t="shared" si="42"/>
        <v/>
      </c>
      <c r="Q195" s="189"/>
      <c r="R195" s="189"/>
      <c r="S195" s="189" t="str">
        <f t="shared" si="43"/>
        <v/>
      </c>
      <c r="T195" s="189"/>
      <c r="U195" s="189"/>
      <c r="V195" s="189"/>
      <c r="W195" s="189"/>
      <c r="X195" s="190" t="str">
        <f t="shared" si="48"/>
        <v/>
      </c>
      <c r="Y195" s="191"/>
      <c r="Z195" s="192" t="str">
        <f t="shared" si="49"/>
        <v/>
      </c>
      <c r="AA195" s="193"/>
      <c r="AB195" s="192" t="str">
        <f t="shared" si="50"/>
        <v/>
      </c>
      <c r="AC195" s="194"/>
      <c r="AD195" s="1224"/>
      <c r="AE195" s="1251"/>
      <c r="AF195" s="1223"/>
      <c r="AG195" s="1224"/>
      <c r="AH195" s="1223"/>
      <c r="AI195" s="1225"/>
      <c r="AJ195" s="2"/>
      <c r="AK195" s="1250" t="str">
        <f t="shared" si="51"/>
        <v/>
      </c>
      <c r="AL195" s="1131"/>
      <c r="AM195" s="1131"/>
      <c r="AN195" s="1132"/>
      <c r="AO195" s="1130" t="str">
        <f t="shared" ref="AO195" si="124">IF(AO147="","",AO147)</f>
        <v/>
      </c>
      <c r="AP195" s="1131"/>
      <c r="AQ195" s="1131"/>
      <c r="AR195" s="1132"/>
      <c r="AS195" s="1130" t="str">
        <f t="shared" ref="AS195" si="125">IF(AS147="","",AS147)</f>
        <v/>
      </c>
      <c r="AT195" s="1131"/>
      <c r="AU195" s="1131"/>
      <c r="AV195" s="1131"/>
      <c r="AW195" s="1133" t="str">
        <f t="shared" ref="AW195" si="126">IF(AW147="","",AW147)</f>
        <v>-</v>
      </c>
      <c r="AX195" s="1133"/>
      <c r="AY195" s="1133"/>
      <c r="AZ195" s="1133"/>
      <c r="BA195" s="1131" t="str">
        <f t="shared" ref="BA195" si="127">IF(BA147="","",BA147)</f>
        <v/>
      </c>
      <c r="BB195" s="1131"/>
      <c r="BC195" s="1131"/>
      <c r="BD195" s="1132"/>
      <c r="BE195" s="1130" t="str">
        <f t="shared" ref="BE195" si="128">IF(BE147="","",BE147)</f>
        <v/>
      </c>
      <c r="BF195" s="1131"/>
      <c r="BG195" s="1131"/>
      <c r="BH195" s="1132"/>
      <c r="BI195" s="1130" t="str">
        <f t="shared" ref="BI195" si="129">IF(BI147="","",BI147)</f>
        <v/>
      </c>
      <c r="BJ195" s="1131"/>
      <c r="BK195" s="1131"/>
      <c r="BL195" s="1132"/>
      <c r="BM195" s="1130" t="str">
        <f t="shared" ref="BM195" si="130">IF(BM147="","",BM147)</f>
        <v/>
      </c>
      <c r="BN195" s="1131"/>
      <c r="BO195" s="1131"/>
      <c r="BP195" s="1131"/>
      <c r="BQ195" s="1133" t="str">
        <f t="shared" ref="BQ195" si="131">IF(BQ147="","",BQ147)</f>
        <v>-</v>
      </c>
      <c r="BR195" s="1133"/>
      <c r="BS195" s="1133"/>
      <c r="BT195" s="1133"/>
      <c r="BU195" s="1131" t="str">
        <f t="shared" ref="BU195" si="132">IF(BU147="","",BU147)</f>
        <v/>
      </c>
      <c r="BV195" s="1131"/>
      <c r="BW195" s="1131"/>
      <c r="BX195" s="1132"/>
      <c r="BY195" s="1130" t="str">
        <f t="shared" ref="BY195" si="133">IF(BY147="","",BY147)</f>
        <v/>
      </c>
      <c r="BZ195" s="1131"/>
      <c r="CA195" s="1131"/>
      <c r="CB195" s="1132"/>
      <c r="CC195" s="1130" t="str">
        <f t="shared" ref="CC195" si="134">IF(CC147="","",CC147)</f>
        <v/>
      </c>
      <c r="CD195" s="1131"/>
      <c r="CE195" s="1131"/>
      <c r="CF195" s="1132"/>
      <c r="CG195" s="1130" t="str">
        <f t="shared" ref="CG195" si="135">IF(CG147="","",CG147)</f>
        <v/>
      </c>
      <c r="CH195" s="1131"/>
      <c r="CI195" s="1131"/>
      <c r="CJ195" s="1132"/>
      <c r="CK195" s="1130" t="str">
        <f t="shared" ref="CK195" si="136">IF(CK147="","",CK147)</f>
        <v/>
      </c>
      <c r="CL195" s="1131"/>
      <c r="CM195" s="1131"/>
      <c r="CN195" s="1131"/>
      <c r="CO195" s="1133" t="str">
        <f t="shared" ref="CO195" si="137">IF(CO147="","",CO147)</f>
        <v>-</v>
      </c>
      <c r="CP195" s="1133"/>
      <c r="CQ195" s="1133"/>
      <c r="CR195" s="1133"/>
      <c r="CS195" s="1131" t="str">
        <f t="shared" ref="CS195" si="138">IF(CS147="","",CS147)</f>
        <v/>
      </c>
      <c r="CT195" s="1131"/>
      <c r="CU195" s="1131"/>
      <c r="CV195" s="1132"/>
      <c r="CW195" s="1130" t="str">
        <f t="shared" ref="CW195" si="139">IF(CW147="","",CW147)</f>
        <v/>
      </c>
      <c r="CX195" s="1131"/>
      <c r="CY195" s="1131"/>
      <c r="CZ195" s="1132"/>
      <c r="DA195" s="1130" t="str">
        <f t="shared" ref="DA195" si="140">IF(DA147="","",DA147)</f>
        <v/>
      </c>
      <c r="DB195" s="1131"/>
      <c r="DC195" s="1131"/>
      <c r="DD195" s="1134"/>
      <c r="DE195" s="1131" t="str">
        <f t="shared" ref="DE195" si="141">IF(DE147="","",DE147)</f>
        <v/>
      </c>
      <c r="DF195" s="1131"/>
      <c r="DG195" s="1131"/>
      <c r="DH195" s="1132"/>
      <c r="DI195" s="1130" t="str">
        <f t="shared" ref="DI195" si="142">IF(DI147="","",DI147)</f>
        <v/>
      </c>
      <c r="DJ195" s="1131"/>
      <c r="DK195" s="1131"/>
      <c r="DL195" s="1132"/>
      <c r="DM195" s="1130" t="str">
        <f t="shared" ref="DM195" si="143">IF(DM147="","",DM147)</f>
        <v/>
      </c>
      <c r="DN195" s="1131"/>
      <c r="DO195" s="1131"/>
      <c r="DP195" s="1134"/>
      <c r="DQ195" s="1131" t="str">
        <f t="shared" ref="DQ195" si="144">IF(DQ147="","",DQ147)</f>
        <v/>
      </c>
      <c r="DR195" s="1131"/>
      <c r="DS195" s="1131"/>
      <c r="DT195" s="1132"/>
      <c r="DU195" s="1130" t="str">
        <f t="shared" ref="DU195" si="145">IF(DU147="","",DU147)</f>
        <v/>
      </c>
      <c r="DV195" s="1131"/>
      <c r="DW195" s="1131"/>
      <c r="DX195" s="1132"/>
      <c r="DY195" s="1130" t="str">
        <f t="shared" ref="DY195" si="146">IF(DY147="","",DY147)</f>
        <v/>
      </c>
      <c r="DZ195" s="1131"/>
      <c r="EA195" s="1131"/>
      <c r="EB195" s="1248"/>
      <c r="EH195" s="4"/>
    </row>
    <row r="196" spans="2:142" ht="29.25" customHeight="1" x14ac:dyDescent="0.2">
      <c r="B196" s="41" t="str">
        <f t="shared" ref="B196:D196" si="147">IF(B148="","",B148)</f>
        <v/>
      </c>
      <c r="C196" s="40" t="str">
        <f t="shared" si="147"/>
        <v/>
      </c>
      <c r="D196" s="188" t="str">
        <f t="shared" si="147"/>
        <v/>
      </c>
      <c r="E196" s="188"/>
      <c r="F196" s="188"/>
      <c r="G196" s="188"/>
      <c r="H196" s="188"/>
      <c r="I196" s="188"/>
      <c r="J196" s="188"/>
      <c r="K196" s="188"/>
      <c r="L196" s="188"/>
      <c r="M196" s="188"/>
      <c r="N196" s="188"/>
      <c r="O196" s="188"/>
      <c r="P196" s="189" t="str">
        <f t="shared" si="42"/>
        <v/>
      </c>
      <c r="Q196" s="189"/>
      <c r="R196" s="189"/>
      <c r="S196" s="189" t="str">
        <f t="shared" si="43"/>
        <v/>
      </c>
      <c r="T196" s="189"/>
      <c r="U196" s="189"/>
      <c r="V196" s="189"/>
      <c r="W196" s="189"/>
      <c r="X196" s="190" t="str">
        <f t="shared" si="48"/>
        <v/>
      </c>
      <c r="Y196" s="191"/>
      <c r="Z196" s="192" t="str">
        <f t="shared" si="49"/>
        <v/>
      </c>
      <c r="AA196" s="193"/>
      <c r="AB196" s="192" t="str">
        <f t="shared" si="50"/>
        <v/>
      </c>
      <c r="AC196" s="194"/>
      <c r="AD196" s="1224"/>
      <c r="AE196" s="1224"/>
      <c r="AF196" s="1223"/>
      <c r="AG196" s="1224"/>
      <c r="AH196" s="1223"/>
      <c r="AI196" s="1225"/>
      <c r="AJ196" s="2"/>
      <c r="AK196" s="1250" t="str">
        <f t="shared" si="51"/>
        <v/>
      </c>
      <c r="AL196" s="1131"/>
      <c r="AM196" s="1131"/>
      <c r="AN196" s="1132"/>
      <c r="AO196" s="1130" t="str">
        <f t="shared" ref="AO196" si="148">IF(AO148="","",AO148)</f>
        <v/>
      </c>
      <c r="AP196" s="1131"/>
      <c r="AQ196" s="1131"/>
      <c r="AR196" s="1132"/>
      <c r="AS196" s="1130" t="str">
        <f t="shared" ref="AS196" si="149">IF(AS148="","",AS148)</f>
        <v/>
      </c>
      <c r="AT196" s="1131"/>
      <c r="AU196" s="1131"/>
      <c r="AV196" s="1131"/>
      <c r="AW196" s="1133" t="str">
        <f t="shared" ref="AW196" si="150">IF(AW148="","",AW148)</f>
        <v>-</v>
      </c>
      <c r="AX196" s="1133"/>
      <c r="AY196" s="1133"/>
      <c r="AZ196" s="1133"/>
      <c r="BA196" s="1131" t="str">
        <f t="shared" ref="BA196" si="151">IF(BA148="","",BA148)</f>
        <v/>
      </c>
      <c r="BB196" s="1131"/>
      <c r="BC196" s="1131"/>
      <c r="BD196" s="1132"/>
      <c r="BE196" s="1130" t="str">
        <f t="shared" ref="BE196" si="152">IF(BE148="","",BE148)</f>
        <v/>
      </c>
      <c r="BF196" s="1131"/>
      <c r="BG196" s="1131"/>
      <c r="BH196" s="1132"/>
      <c r="BI196" s="1130" t="str">
        <f t="shared" ref="BI196" si="153">IF(BI148="","",BI148)</f>
        <v/>
      </c>
      <c r="BJ196" s="1131"/>
      <c r="BK196" s="1131"/>
      <c r="BL196" s="1132"/>
      <c r="BM196" s="1130" t="str">
        <f t="shared" ref="BM196" si="154">IF(BM148="","",BM148)</f>
        <v/>
      </c>
      <c r="BN196" s="1131"/>
      <c r="BO196" s="1131"/>
      <c r="BP196" s="1131"/>
      <c r="BQ196" s="1133" t="str">
        <f t="shared" ref="BQ196" si="155">IF(BQ148="","",BQ148)</f>
        <v>-</v>
      </c>
      <c r="BR196" s="1133"/>
      <c r="BS196" s="1133"/>
      <c r="BT196" s="1133"/>
      <c r="BU196" s="1131" t="str">
        <f t="shared" ref="BU196" si="156">IF(BU148="","",BU148)</f>
        <v/>
      </c>
      <c r="BV196" s="1131"/>
      <c r="BW196" s="1131"/>
      <c r="BX196" s="1132"/>
      <c r="BY196" s="1130" t="str">
        <f t="shared" ref="BY196" si="157">IF(BY148="","",BY148)</f>
        <v/>
      </c>
      <c r="BZ196" s="1131"/>
      <c r="CA196" s="1131"/>
      <c r="CB196" s="1132"/>
      <c r="CC196" s="1130" t="str">
        <f t="shared" ref="CC196" si="158">IF(CC148="","",CC148)</f>
        <v/>
      </c>
      <c r="CD196" s="1131"/>
      <c r="CE196" s="1131"/>
      <c r="CF196" s="1132"/>
      <c r="CG196" s="1130" t="str">
        <f t="shared" ref="CG196" si="159">IF(CG148="","",CG148)</f>
        <v/>
      </c>
      <c r="CH196" s="1131"/>
      <c r="CI196" s="1131"/>
      <c r="CJ196" s="1132"/>
      <c r="CK196" s="1130" t="str">
        <f t="shared" ref="CK196" si="160">IF(CK148="","",CK148)</f>
        <v/>
      </c>
      <c r="CL196" s="1131"/>
      <c r="CM196" s="1131"/>
      <c r="CN196" s="1131"/>
      <c r="CO196" s="1133" t="str">
        <f t="shared" ref="CO196" si="161">IF(CO148="","",CO148)</f>
        <v>-</v>
      </c>
      <c r="CP196" s="1133"/>
      <c r="CQ196" s="1133"/>
      <c r="CR196" s="1133"/>
      <c r="CS196" s="1131" t="str">
        <f t="shared" ref="CS196" si="162">IF(CS148="","",CS148)</f>
        <v/>
      </c>
      <c r="CT196" s="1131"/>
      <c r="CU196" s="1131"/>
      <c r="CV196" s="1132"/>
      <c r="CW196" s="1130" t="str">
        <f t="shared" ref="CW196" si="163">IF(CW148="","",CW148)</f>
        <v/>
      </c>
      <c r="CX196" s="1131"/>
      <c r="CY196" s="1131"/>
      <c r="CZ196" s="1132"/>
      <c r="DA196" s="1130" t="str">
        <f t="shared" ref="DA196" si="164">IF(DA148="","",DA148)</f>
        <v/>
      </c>
      <c r="DB196" s="1131"/>
      <c r="DC196" s="1131"/>
      <c r="DD196" s="1134"/>
      <c r="DE196" s="1131" t="str">
        <f t="shared" ref="DE196" si="165">IF(DE148="","",DE148)</f>
        <v/>
      </c>
      <c r="DF196" s="1131"/>
      <c r="DG196" s="1131"/>
      <c r="DH196" s="1132"/>
      <c r="DI196" s="1130" t="str">
        <f t="shared" ref="DI196" si="166">IF(DI148="","",DI148)</f>
        <v/>
      </c>
      <c r="DJ196" s="1131"/>
      <c r="DK196" s="1131"/>
      <c r="DL196" s="1132"/>
      <c r="DM196" s="1130" t="str">
        <f t="shared" ref="DM196" si="167">IF(DM148="","",DM148)</f>
        <v/>
      </c>
      <c r="DN196" s="1131"/>
      <c r="DO196" s="1131"/>
      <c r="DP196" s="1134"/>
      <c r="DQ196" s="1131" t="str">
        <f t="shared" ref="DQ196" si="168">IF(DQ148="","",DQ148)</f>
        <v/>
      </c>
      <c r="DR196" s="1131"/>
      <c r="DS196" s="1131"/>
      <c r="DT196" s="1132"/>
      <c r="DU196" s="1130" t="str">
        <f t="shared" ref="DU196" si="169">IF(DU148="","",DU148)</f>
        <v/>
      </c>
      <c r="DV196" s="1131"/>
      <c r="DW196" s="1131"/>
      <c r="DX196" s="1132"/>
      <c r="DY196" s="1130" t="str">
        <f t="shared" ref="DY196" si="170">IF(DY148="","",DY148)</f>
        <v/>
      </c>
      <c r="DZ196" s="1131"/>
      <c r="EA196" s="1131"/>
      <c r="EB196" s="1248"/>
      <c r="EG196" s="4"/>
    </row>
    <row r="197" spans="2:142" ht="29.25" customHeight="1" thickBot="1" x14ac:dyDescent="0.25">
      <c r="B197" s="41" t="str">
        <f t="shared" ref="B197:D197" si="171">IF(B149="","",B149)</f>
        <v/>
      </c>
      <c r="C197" s="40" t="str">
        <f t="shared" si="171"/>
        <v/>
      </c>
      <c r="D197" s="188" t="str">
        <f t="shared" si="171"/>
        <v/>
      </c>
      <c r="E197" s="188"/>
      <c r="F197" s="188"/>
      <c r="G197" s="188"/>
      <c r="H197" s="188"/>
      <c r="I197" s="188"/>
      <c r="J197" s="188"/>
      <c r="K197" s="188"/>
      <c r="L197" s="188"/>
      <c r="M197" s="188"/>
      <c r="N197" s="188"/>
      <c r="O197" s="188"/>
      <c r="P197" s="189" t="str">
        <f t="shared" si="42"/>
        <v/>
      </c>
      <c r="Q197" s="189"/>
      <c r="R197" s="189"/>
      <c r="S197" s="189" t="str">
        <f t="shared" si="43"/>
        <v/>
      </c>
      <c r="T197" s="189"/>
      <c r="U197" s="189"/>
      <c r="V197" s="189"/>
      <c r="W197" s="189"/>
      <c r="X197" s="190" t="str">
        <f t="shared" si="48"/>
        <v/>
      </c>
      <c r="Y197" s="191"/>
      <c r="Z197" s="192" t="str">
        <f t="shared" si="49"/>
        <v/>
      </c>
      <c r="AA197" s="193"/>
      <c r="AB197" s="192" t="str">
        <f t="shared" si="50"/>
        <v/>
      </c>
      <c r="AC197" s="194"/>
      <c r="AD197" s="1263"/>
      <c r="AE197" s="1263"/>
      <c r="AF197" s="1264"/>
      <c r="AG197" s="1263"/>
      <c r="AH197" s="1264"/>
      <c r="AI197" s="1265"/>
      <c r="AJ197" s="2"/>
      <c r="AK197" s="1266" t="str">
        <f t="shared" si="51"/>
        <v/>
      </c>
      <c r="AL197" s="1253"/>
      <c r="AM197" s="1253"/>
      <c r="AN197" s="1254"/>
      <c r="AO197" s="1252" t="str">
        <f t="shared" ref="AO197" si="172">IF(AO149="","",AO149)</f>
        <v/>
      </c>
      <c r="AP197" s="1253"/>
      <c r="AQ197" s="1253"/>
      <c r="AR197" s="1254"/>
      <c r="AS197" s="1252" t="str">
        <f t="shared" ref="AS197" si="173">IF(AS149="","",AS149)</f>
        <v/>
      </c>
      <c r="AT197" s="1253"/>
      <c r="AU197" s="1253"/>
      <c r="AV197" s="1253"/>
      <c r="AW197" s="1255" t="str">
        <f t="shared" ref="AW197" si="174">IF(AW149="","",AW149)</f>
        <v>-</v>
      </c>
      <c r="AX197" s="1255"/>
      <c r="AY197" s="1255"/>
      <c r="AZ197" s="1255"/>
      <c r="BA197" s="1253" t="str">
        <f>IF(BA149="","",BA149)</f>
        <v/>
      </c>
      <c r="BB197" s="1253"/>
      <c r="BC197" s="1253"/>
      <c r="BD197" s="1254"/>
      <c r="BE197" s="1252" t="str">
        <f t="shared" ref="BE197" si="175">IF(BE149="","",BE149)</f>
        <v/>
      </c>
      <c r="BF197" s="1253"/>
      <c r="BG197" s="1253"/>
      <c r="BH197" s="1254"/>
      <c r="BI197" s="1252" t="str">
        <f>IF(BI149="","",BI149)</f>
        <v/>
      </c>
      <c r="BJ197" s="1253"/>
      <c r="BK197" s="1253"/>
      <c r="BL197" s="1254"/>
      <c r="BM197" s="1252" t="str">
        <f t="shared" ref="BM197:BM198" si="176">IF(BM149="","",BM149)</f>
        <v/>
      </c>
      <c r="BN197" s="1253"/>
      <c r="BO197" s="1253"/>
      <c r="BP197" s="1253"/>
      <c r="BQ197" s="1255" t="str">
        <f t="shared" ref="BQ197:BQ198" si="177">IF(BQ149="","",BQ149)</f>
        <v>-</v>
      </c>
      <c r="BR197" s="1255"/>
      <c r="BS197" s="1255"/>
      <c r="BT197" s="1255"/>
      <c r="BU197" s="1253" t="str">
        <f t="shared" ref="BU197:BU198" si="178">IF(BU149="","",BU149)</f>
        <v/>
      </c>
      <c r="BV197" s="1253"/>
      <c r="BW197" s="1253"/>
      <c r="BX197" s="1254"/>
      <c r="BY197" s="1252" t="str">
        <f t="shared" ref="BY197:BY198" si="179">IF(BY149="","",BY149)</f>
        <v/>
      </c>
      <c r="BZ197" s="1253"/>
      <c r="CA197" s="1253"/>
      <c r="CB197" s="1254"/>
      <c r="CC197" s="1252" t="str">
        <f t="shared" ref="CC197:CC198" si="180">IF(CC149="","",CC149)</f>
        <v/>
      </c>
      <c r="CD197" s="1253"/>
      <c r="CE197" s="1253"/>
      <c r="CF197" s="1254"/>
      <c r="CG197" s="1252" t="str">
        <f>IF(CG149="","",CG149)</f>
        <v/>
      </c>
      <c r="CH197" s="1253"/>
      <c r="CI197" s="1253"/>
      <c r="CJ197" s="1254"/>
      <c r="CK197" s="1252" t="str">
        <f>IF(CK149="","",CK149)</f>
        <v/>
      </c>
      <c r="CL197" s="1253"/>
      <c r="CM197" s="1253"/>
      <c r="CN197" s="1253"/>
      <c r="CO197" s="1255" t="str">
        <f t="shared" ref="CO197" si="181">IF(CO149="","",CO149)</f>
        <v>-</v>
      </c>
      <c r="CP197" s="1255"/>
      <c r="CQ197" s="1255"/>
      <c r="CR197" s="1255"/>
      <c r="CS197" s="1253" t="str">
        <f t="shared" ref="CS197" si="182">IF(CS149="","",CS149)</f>
        <v/>
      </c>
      <c r="CT197" s="1253"/>
      <c r="CU197" s="1253"/>
      <c r="CV197" s="1254"/>
      <c r="CW197" s="1252" t="str">
        <f t="shared" ref="CW197" si="183">IF(CW149="","",CW149)</f>
        <v/>
      </c>
      <c r="CX197" s="1253"/>
      <c r="CY197" s="1253"/>
      <c r="CZ197" s="1254"/>
      <c r="DA197" s="1252" t="str">
        <f t="shared" ref="DA197" si="184">IF(DA149="","",DA149)</f>
        <v/>
      </c>
      <c r="DB197" s="1253"/>
      <c r="DC197" s="1253"/>
      <c r="DD197" s="987"/>
      <c r="DE197" s="1253" t="str">
        <f t="shared" ref="DE197" si="185">IF(DE149="","",DE149)</f>
        <v/>
      </c>
      <c r="DF197" s="1253"/>
      <c r="DG197" s="1253"/>
      <c r="DH197" s="1254"/>
      <c r="DI197" s="1252" t="str">
        <f>IF(DI149="","",DI149)</f>
        <v/>
      </c>
      <c r="DJ197" s="1253"/>
      <c r="DK197" s="1253"/>
      <c r="DL197" s="1254"/>
      <c r="DM197" s="1252" t="str">
        <f t="shared" ref="DM197" si="186">IF(DM149="","",DM149)</f>
        <v/>
      </c>
      <c r="DN197" s="1253"/>
      <c r="DO197" s="1253"/>
      <c r="DP197" s="987"/>
      <c r="DQ197" s="1253" t="str">
        <f t="shared" ref="DQ197:DQ198" si="187">IF(DQ149="","",DQ149)</f>
        <v/>
      </c>
      <c r="DR197" s="1253"/>
      <c r="DS197" s="1253"/>
      <c r="DT197" s="1254"/>
      <c r="DU197" s="1252" t="str">
        <f>IF(DU149="","",DU149)</f>
        <v/>
      </c>
      <c r="DV197" s="1253"/>
      <c r="DW197" s="1253"/>
      <c r="DX197" s="1254"/>
      <c r="DY197" s="1252" t="str">
        <f>IF(DY149="","",DY149)</f>
        <v/>
      </c>
      <c r="DZ197" s="1253"/>
      <c r="EA197" s="1253"/>
      <c r="EB197" s="1256"/>
    </row>
    <row r="198" spans="2:142" ht="10.5" customHeight="1" x14ac:dyDescent="0.15">
      <c r="B198" s="148" t="s">
        <v>26</v>
      </c>
      <c r="C198" s="149"/>
      <c r="D198" s="149"/>
      <c r="E198" s="149"/>
      <c r="F198" s="149"/>
      <c r="G198" s="149"/>
      <c r="H198" s="149"/>
      <c r="I198" s="149"/>
      <c r="J198" s="149"/>
      <c r="K198" s="150"/>
      <c r="L198" s="154" t="str">
        <f>IF(L150="","",L150)</f>
        <v/>
      </c>
      <c r="M198" s="154"/>
      <c r="N198" s="156" t="str">
        <f>IF(N150="","",N150)</f>
        <v/>
      </c>
      <c r="O198" s="154"/>
      <c r="P198" s="156" t="str">
        <f>IF(P150="","",P150)</f>
        <v/>
      </c>
      <c r="Q198" s="158"/>
      <c r="R198" s="160" t="s">
        <v>119</v>
      </c>
      <c r="S198" s="161"/>
      <c r="T198" s="161"/>
      <c r="U198" s="161"/>
      <c r="V198" s="161"/>
      <c r="W198" s="162"/>
      <c r="X198" s="163" t="str">
        <f>IF(X150="","",X150)</f>
        <v/>
      </c>
      <c r="Y198" s="163"/>
      <c r="Z198" s="165" t="str">
        <f>IF(Z150="","",Z150)</f>
        <v/>
      </c>
      <c r="AA198" s="163"/>
      <c r="AB198" s="165" t="str">
        <f>IF(AB150="","",AB150)</f>
        <v/>
      </c>
      <c r="AC198" s="167"/>
      <c r="AD198" s="1257"/>
      <c r="AE198" s="1257"/>
      <c r="AF198" s="1259"/>
      <c r="AG198" s="1257"/>
      <c r="AH198" s="1259"/>
      <c r="AI198" s="1261"/>
      <c r="AJ198" s="2"/>
      <c r="AK198" s="175" t="s">
        <v>59</v>
      </c>
      <c r="AL198" s="176"/>
      <c r="AM198" s="176"/>
      <c r="AN198" s="176"/>
      <c r="AO198" s="176"/>
      <c r="AP198" s="176"/>
      <c r="AQ198" s="176"/>
      <c r="AR198" s="176"/>
      <c r="AS198" s="176"/>
      <c r="AT198" s="176"/>
      <c r="AU198" s="176"/>
      <c r="AV198" s="176"/>
      <c r="AW198" s="176"/>
      <c r="AX198" s="176"/>
      <c r="AY198" s="176"/>
      <c r="AZ198" s="177"/>
      <c r="BA198" s="181" t="s">
        <v>120</v>
      </c>
      <c r="BB198" s="139"/>
      <c r="BC198" s="139"/>
      <c r="BD198" s="140"/>
      <c r="BE198" s="139" t="s">
        <v>121</v>
      </c>
      <c r="BF198" s="139"/>
      <c r="BG198" s="139"/>
      <c r="BH198" s="139"/>
      <c r="BI198" s="141" t="s">
        <v>122</v>
      </c>
      <c r="BJ198" s="139"/>
      <c r="BK198" s="139"/>
      <c r="BL198" s="139"/>
      <c r="BM198" s="1171" t="str">
        <f t="shared" si="176"/>
        <v/>
      </c>
      <c r="BN198" s="1172"/>
      <c r="BO198" s="1172"/>
      <c r="BP198" s="1173"/>
      <c r="BQ198" s="1172" t="str">
        <f t="shared" si="177"/>
        <v/>
      </c>
      <c r="BR198" s="1172"/>
      <c r="BS198" s="1172"/>
      <c r="BT198" s="1172"/>
      <c r="BU198" s="1171" t="str">
        <f t="shared" si="178"/>
        <v/>
      </c>
      <c r="BV198" s="1172"/>
      <c r="BW198" s="1172"/>
      <c r="BX198" s="1172"/>
      <c r="BY198" s="1171" t="str">
        <f t="shared" si="179"/>
        <v/>
      </c>
      <c r="BZ198" s="1172"/>
      <c r="CA198" s="1172"/>
      <c r="CB198" s="1173"/>
      <c r="CC198" s="1172" t="str">
        <f t="shared" si="180"/>
        <v/>
      </c>
      <c r="CD198" s="1172"/>
      <c r="CE198" s="1172"/>
      <c r="CF198" s="1172"/>
      <c r="CG198" s="1171" t="str">
        <f>IF(CG150="","",CG150)</f>
        <v/>
      </c>
      <c r="CH198" s="1172"/>
      <c r="CI198" s="1172"/>
      <c r="CJ198" s="1172"/>
      <c r="CK198" s="1171" t="str">
        <f>IF(CK150="","",CK150)</f>
        <v/>
      </c>
      <c r="CL198" s="1172"/>
      <c r="CM198" s="1172"/>
      <c r="CN198" s="1182"/>
      <c r="CO198" s="138" t="s">
        <v>122</v>
      </c>
      <c r="CP198" s="139"/>
      <c r="CQ198" s="139"/>
      <c r="CR198" s="140"/>
      <c r="CS198" s="139" t="s">
        <v>124</v>
      </c>
      <c r="CT198" s="139"/>
      <c r="CU198" s="139"/>
      <c r="CV198" s="139"/>
      <c r="CW198" s="141" t="s">
        <v>125</v>
      </c>
      <c r="CX198" s="139"/>
      <c r="CY198" s="139"/>
      <c r="CZ198" s="139"/>
      <c r="DA198" s="141" t="s">
        <v>126</v>
      </c>
      <c r="DB198" s="139"/>
      <c r="DC198" s="139"/>
      <c r="DD198" s="140"/>
      <c r="DE198" s="139" t="s">
        <v>127</v>
      </c>
      <c r="DF198" s="139"/>
      <c r="DG198" s="139"/>
      <c r="DH198" s="139"/>
      <c r="DI198" s="141" t="s">
        <v>128</v>
      </c>
      <c r="DJ198" s="139"/>
      <c r="DK198" s="139"/>
      <c r="DL198" s="139"/>
      <c r="DM198" s="1171" t="str">
        <f>IF(DM150="","",DM150)</f>
        <v/>
      </c>
      <c r="DN198" s="1172"/>
      <c r="DO198" s="1172"/>
      <c r="DP198" s="1173"/>
      <c r="DQ198" s="1172" t="str">
        <f t="shared" si="187"/>
        <v/>
      </c>
      <c r="DR198" s="1172"/>
      <c r="DS198" s="1172"/>
      <c r="DT198" s="1172"/>
      <c r="DU198" s="1171" t="str">
        <f>IF(DU150="","",DU150)</f>
        <v/>
      </c>
      <c r="DV198" s="1172"/>
      <c r="DW198" s="1172"/>
      <c r="DX198" s="1172"/>
      <c r="DY198" s="1171" t="str">
        <f>IF(DY150="","",DY150)</f>
        <v/>
      </c>
      <c r="DZ198" s="1172"/>
      <c r="EA198" s="1172"/>
      <c r="EB198" s="1182"/>
    </row>
    <row r="199" spans="2:142" ht="18.75" customHeight="1" thickBot="1" x14ac:dyDescent="0.25">
      <c r="B199" s="151"/>
      <c r="C199" s="152"/>
      <c r="D199" s="152"/>
      <c r="E199" s="152"/>
      <c r="F199" s="152"/>
      <c r="G199" s="152"/>
      <c r="H199" s="152"/>
      <c r="I199" s="152"/>
      <c r="J199" s="152"/>
      <c r="K199" s="153"/>
      <c r="L199" s="155"/>
      <c r="M199" s="155"/>
      <c r="N199" s="157"/>
      <c r="O199" s="155"/>
      <c r="P199" s="157"/>
      <c r="Q199" s="159"/>
      <c r="R199" s="128" t="s">
        <v>123</v>
      </c>
      <c r="S199" s="129"/>
      <c r="T199" s="129"/>
      <c r="U199" s="129"/>
      <c r="V199" s="129"/>
      <c r="W199" s="130"/>
      <c r="X199" s="164"/>
      <c r="Y199" s="164"/>
      <c r="Z199" s="166"/>
      <c r="AA199" s="164"/>
      <c r="AB199" s="166"/>
      <c r="AC199" s="168"/>
      <c r="AD199" s="1258"/>
      <c r="AE199" s="1258"/>
      <c r="AF199" s="1260"/>
      <c r="AG199" s="1258"/>
      <c r="AH199" s="1260"/>
      <c r="AI199" s="1262"/>
      <c r="AJ199" s="2"/>
      <c r="AK199" s="178"/>
      <c r="AL199" s="179"/>
      <c r="AM199" s="179"/>
      <c r="AN199" s="179"/>
      <c r="AO199" s="179"/>
      <c r="AP199" s="179"/>
      <c r="AQ199" s="179"/>
      <c r="AR199" s="179"/>
      <c r="AS199" s="179"/>
      <c r="AT199" s="179"/>
      <c r="AU199" s="179"/>
      <c r="AV199" s="179"/>
      <c r="AW199" s="179"/>
      <c r="AX199" s="179"/>
      <c r="AY199" s="179"/>
      <c r="AZ199" s="180"/>
      <c r="BA199" s="1275" t="str">
        <f>IF(BA151="","",BA151)</f>
        <v/>
      </c>
      <c r="BB199" s="1151"/>
      <c r="BC199" s="1151"/>
      <c r="BD199" s="1151"/>
      <c r="BE199" s="1150" t="str">
        <f>IF(BE151="","",BE151)</f>
        <v/>
      </c>
      <c r="BF199" s="1151"/>
      <c r="BG199" s="1151"/>
      <c r="BH199" s="1152"/>
      <c r="BI199" s="1153" t="str">
        <f>IF(BI151="","",BI151)</f>
        <v/>
      </c>
      <c r="BJ199" s="1151"/>
      <c r="BK199" s="1151"/>
      <c r="BL199" s="1152"/>
      <c r="BM199" s="1183"/>
      <c r="BN199" s="1184"/>
      <c r="BO199" s="1184"/>
      <c r="BP199" s="1150"/>
      <c r="BQ199" s="1184"/>
      <c r="BR199" s="1184"/>
      <c r="BS199" s="1184"/>
      <c r="BT199" s="1184"/>
      <c r="BU199" s="1183"/>
      <c r="BV199" s="1184"/>
      <c r="BW199" s="1184"/>
      <c r="BX199" s="1184"/>
      <c r="BY199" s="1183"/>
      <c r="BZ199" s="1184"/>
      <c r="CA199" s="1184"/>
      <c r="CB199" s="1150"/>
      <c r="CC199" s="1184"/>
      <c r="CD199" s="1184"/>
      <c r="CE199" s="1184"/>
      <c r="CF199" s="1184"/>
      <c r="CG199" s="1183"/>
      <c r="CH199" s="1184"/>
      <c r="CI199" s="1184"/>
      <c r="CJ199" s="1184"/>
      <c r="CK199" s="1183"/>
      <c r="CL199" s="1184"/>
      <c r="CM199" s="1184"/>
      <c r="CN199" s="1185"/>
      <c r="CO199" s="1181" t="str">
        <f>IF(CO151="","",CO151)</f>
        <v/>
      </c>
      <c r="CP199" s="1151"/>
      <c r="CQ199" s="1151"/>
      <c r="CR199" s="1151"/>
      <c r="CS199" s="1150" t="str">
        <f>IF(CS151="","",CS151)</f>
        <v/>
      </c>
      <c r="CT199" s="1151"/>
      <c r="CU199" s="1151"/>
      <c r="CV199" s="1152"/>
      <c r="CW199" s="1153" t="str">
        <f t="shared" ref="CW199" si="188">IF(CW151="","",CW151)</f>
        <v/>
      </c>
      <c r="CX199" s="1151"/>
      <c r="CY199" s="1151"/>
      <c r="CZ199" s="1152"/>
      <c r="DA199" s="1153" t="str">
        <f t="shared" ref="DA199" si="189">IF(DA151="","",DA151)</f>
        <v/>
      </c>
      <c r="DB199" s="1151"/>
      <c r="DC199" s="1151"/>
      <c r="DD199" s="1151"/>
      <c r="DE199" s="1150" t="str">
        <f t="shared" ref="DE199" si="190">IF(DE151="","",DE151)</f>
        <v/>
      </c>
      <c r="DF199" s="1151"/>
      <c r="DG199" s="1151"/>
      <c r="DH199" s="1152"/>
      <c r="DI199" s="1153" t="str">
        <f>IF(DI151="","",DI151)</f>
        <v/>
      </c>
      <c r="DJ199" s="1151"/>
      <c r="DK199" s="1151"/>
      <c r="DL199" s="1152"/>
      <c r="DM199" s="1183"/>
      <c r="DN199" s="1184"/>
      <c r="DO199" s="1184"/>
      <c r="DP199" s="1150"/>
      <c r="DQ199" s="1184"/>
      <c r="DR199" s="1184"/>
      <c r="DS199" s="1184"/>
      <c r="DT199" s="1184"/>
      <c r="DU199" s="1183"/>
      <c r="DV199" s="1184"/>
      <c r="DW199" s="1184"/>
      <c r="DX199" s="1184"/>
      <c r="DY199" s="1183"/>
      <c r="DZ199" s="1184"/>
      <c r="EA199" s="1184"/>
      <c r="EB199" s="1185"/>
    </row>
    <row r="200" spans="2:142" ht="11.25" customHeight="1" x14ac:dyDescent="0.15">
      <c r="B200" s="114" t="s">
        <v>28</v>
      </c>
      <c r="C200" s="114"/>
      <c r="D200" s="116" t="s">
        <v>29</v>
      </c>
      <c r="E200" s="116"/>
      <c r="F200" s="116"/>
      <c r="G200" s="116"/>
      <c r="H200" s="116"/>
      <c r="I200" s="116"/>
      <c r="J200" s="116"/>
      <c r="K200" s="116"/>
      <c r="L200" s="116"/>
      <c r="M200" s="116"/>
      <c r="N200" s="116"/>
      <c r="O200" s="116"/>
      <c r="P200" s="116"/>
      <c r="Q200" s="116"/>
      <c r="R200" s="116"/>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1"/>
      <c r="AX200" s="21"/>
      <c r="AY200" s="21"/>
      <c r="AZ200" s="21"/>
      <c r="BA200" s="21"/>
      <c r="BB200" s="21"/>
      <c r="BC200" s="21"/>
      <c r="BD200" s="21"/>
      <c r="BE200" s="21"/>
      <c r="BF200" s="21"/>
      <c r="BG200" s="21"/>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row>
    <row r="201" spans="2:142" ht="11.25" customHeight="1" x14ac:dyDescent="0.15">
      <c r="B201" s="115"/>
      <c r="C201" s="115"/>
      <c r="D201" s="116"/>
      <c r="E201" s="116"/>
      <c r="F201" s="116"/>
      <c r="G201" s="116"/>
      <c r="H201" s="116"/>
      <c r="I201" s="116"/>
      <c r="J201" s="116"/>
      <c r="K201" s="116"/>
      <c r="L201" s="116"/>
      <c r="M201" s="116"/>
      <c r="N201" s="116"/>
      <c r="O201" s="116"/>
      <c r="P201" s="116"/>
      <c r="Q201" s="116"/>
      <c r="R201" s="116"/>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EA201" s="2"/>
      <c r="EB201" s="2"/>
    </row>
    <row r="202" spans="2:142" x14ac:dyDescent="0.1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row>
    <row r="203" spans="2:142" x14ac:dyDescent="0.1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row>
    <row r="204" spans="2:142" x14ac:dyDescent="0.1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row>
    <row r="205" spans="2:142" x14ac:dyDescent="0.1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row>
    <row r="206" spans="2:142" x14ac:dyDescent="0.1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row>
    <row r="207" spans="2:142" x14ac:dyDescent="0.1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row>
    <row r="208" spans="2:142" x14ac:dyDescent="0.1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row>
    <row r="209" spans="2:132" x14ac:dyDescent="0.1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row>
    <row r="210" spans="2:132" x14ac:dyDescent="0.1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row>
    <row r="211" spans="2:132" x14ac:dyDescent="0.1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row>
    <row r="212" spans="2:132" x14ac:dyDescent="0.1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row>
    <row r="213" spans="2:132" x14ac:dyDescent="0.1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row>
    <row r="214" spans="2:132" x14ac:dyDescent="0.1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row>
    <row r="215" spans="2:132" x14ac:dyDescent="0.1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row>
    <row r="216" spans="2:132" x14ac:dyDescent="0.1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row>
    <row r="217" spans="2:132" x14ac:dyDescent="0.1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row>
    <row r="218" spans="2:132" x14ac:dyDescent="0.1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row>
    <row r="219" spans="2:132" x14ac:dyDescent="0.1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row>
    <row r="220" spans="2:132" x14ac:dyDescent="0.1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row>
    <row r="221" spans="2:132" x14ac:dyDescent="0.1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row>
    <row r="222" spans="2:132" x14ac:dyDescent="0.1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row>
    <row r="223" spans="2:132" x14ac:dyDescent="0.1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row>
    <row r="224" spans="2:132" x14ac:dyDescent="0.1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row>
    <row r="225" spans="2:132" x14ac:dyDescent="0.1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row>
    <row r="226" spans="2:132" x14ac:dyDescent="0.1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row>
    <row r="227" spans="2:132" x14ac:dyDescent="0.1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row>
    <row r="228" spans="2:132" x14ac:dyDescent="0.1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row>
    <row r="229" spans="2:132" x14ac:dyDescent="0.1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row>
    <row r="230" spans="2:132" x14ac:dyDescent="0.1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row>
    <row r="231" spans="2:132" x14ac:dyDescent="0.1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row>
    <row r="232" spans="2:132" x14ac:dyDescent="0.1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row>
    <row r="233" spans="2:132"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row>
    <row r="234" spans="2:132"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row>
    <row r="235" spans="2:132"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row>
    <row r="236" spans="2:132" x14ac:dyDescent="0.1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row>
    <row r="237" spans="2:132" x14ac:dyDescent="0.1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row>
    <row r="238" spans="2:132" x14ac:dyDescent="0.1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row>
    <row r="239" spans="2:132" x14ac:dyDescent="0.1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row>
    <row r="240" spans="2:132" x14ac:dyDescent="0.1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row>
    <row r="241" spans="2:54" x14ac:dyDescent="0.1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row>
    <row r="242" spans="2:54" x14ac:dyDescent="0.1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row>
    <row r="243" spans="2:54" x14ac:dyDescent="0.1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row>
    <row r="244" spans="2:54" x14ac:dyDescent="0.1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row>
    <row r="245" spans="2:54" x14ac:dyDescent="0.1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row>
    <row r="246" spans="2:54" x14ac:dyDescent="0.1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row>
    <row r="247" spans="2:54" x14ac:dyDescent="0.1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row>
    <row r="248" spans="2:54" x14ac:dyDescent="0.1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row>
    <row r="249" spans="2:54" x14ac:dyDescent="0.1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row>
    <row r="250" spans="2:54" x14ac:dyDescent="0.1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row>
    <row r="251" spans="2:54" x14ac:dyDescent="0.1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row>
    <row r="252" spans="2:54" x14ac:dyDescent="0.1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row>
    <row r="253" spans="2:54" x14ac:dyDescent="0.1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row>
    <row r="254" spans="2:54" x14ac:dyDescent="0.1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row>
    <row r="255" spans="2:54" x14ac:dyDescent="0.1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row>
    <row r="256" spans="2:54" x14ac:dyDescent="0.1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row>
    <row r="257" spans="2:54" x14ac:dyDescent="0.1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row>
    <row r="258" spans="2:54" x14ac:dyDescent="0.1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row>
    <row r="259" spans="2:54" x14ac:dyDescent="0.1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row>
    <row r="260" spans="2:54" x14ac:dyDescent="0.1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row>
    <row r="261" spans="2:54" x14ac:dyDescent="0.1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row>
    <row r="262" spans="2:54" x14ac:dyDescent="0.1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row>
    <row r="263" spans="2:54" x14ac:dyDescent="0.1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row>
    <row r="264" spans="2:54" x14ac:dyDescent="0.1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row>
    <row r="265" spans="2:54" x14ac:dyDescent="0.1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row>
    <row r="266" spans="2:54" x14ac:dyDescent="0.1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row>
    <row r="267" spans="2:54" x14ac:dyDescent="0.1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row>
    <row r="268" spans="2:54" x14ac:dyDescent="0.1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row>
    <row r="269" spans="2:54" x14ac:dyDescent="0.1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row>
    <row r="270" spans="2:54" x14ac:dyDescent="0.1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row>
    <row r="271" spans="2:54" x14ac:dyDescent="0.1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row>
    <row r="272" spans="2:54" x14ac:dyDescent="0.1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row>
    <row r="273" spans="2:54" x14ac:dyDescent="0.1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row>
    <row r="274" spans="2:54" x14ac:dyDescent="0.1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row>
    <row r="275" spans="2:54" x14ac:dyDescent="0.1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row>
    <row r="276" spans="2:54" x14ac:dyDescent="0.1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row>
    <row r="277" spans="2:54" x14ac:dyDescent="0.1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row>
    <row r="278" spans="2:54" x14ac:dyDescent="0.1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row>
    <row r="279" spans="2:54" x14ac:dyDescent="0.1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row>
    <row r="280" spans="2:54" x14ac:dyDescent="0.1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row>
    <row r="281" spans="2:54" x14ac:dyDescent="0.1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row>
    <row r="282" spans="2:54" x14ac:dyDescent="0.1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row>
    <row r="283" spans="2:54" x14ac:dyDescent="0.1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row>
    <row r="284" spans="2:54" x14ac:dyDescent="0.1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row>
    <row r="285" spans="2:54" x14ac:dyDescent="0.1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row>
    <row r="286" spans="2:54" x14ac:dyDescent="0.1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row>
    <row r="287" spans="2:54" x14ac:dyDescent="0.1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row>
    <row r="288" spans="2:54" x14ac:dyDescent="0.1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row>
    <row r="289" spans="2:54" x14ac:dyDescent="0.1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row>
    <row r="290" spans="2:54" x14ac:dyDescent="0.1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row>
    <row r="291" spans="2:54" x14ac:dyDescent="0.1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row>
  </sheetData>
  <sheetProtection algorithmName="SHA-512" hashValue="t+KvAldKP4Pj+pwXGLVncRGmRfZVFHD22UBvLzcbO6+HDkGLAft1KKQ/9CDmlK1qjp8YfdpnjwF7TcIj61m40g==" saltValue="9hSaFBJnaXHJB5A4L8ZjqA==" spinCount="100000" sheet="1" objects="1" scenarios="1"/>
  <mergeCells count="1258">
    <mergeCell ref="AM47:DZ52"/>
    <mergeCell ref="BY198:CB199"/>
    <mergeCell ref="CC198:CF199"/>
    <mergeCell ref="CG198:CJ199"/>
    <mergeCell ref="CK198:CN199"/>
    <mergeCell ref="CO198:CR198"/>
    <mergeCell ref="CS198:CV198"/>
    <mergeCell ref="CW198:CZ198"/>
    <mergeCell ref="DA198:DD198"/>
    <mergeCell ref="DE198:DH198"/>
    <mergeCell ref="DI198:DL198"/>
    <mergeCell ref="DM198:DP199"/>
    <mergeCell ref="DQ198:DT199"/>
    <mergeCell ref="DU198:DX199"/>
    <mergeCell ref="DY198:EB199"/>
    <mergeCell ref="R199:W199"/>
    <mergeCell ref="BA199:BD199"/>
    <mergeCell ref="BE199:BH199"/>
    <mergeCell ref="BI199:BL199"/>
    <mergeCell ref="CO199:CR199"/>
    <mergeCell ref="CS199:CV199"/>
    <mergeCell ref="CW199:CZ199"/>
    <mergeCell ref="DA199:DD199"/>
    <mergeCell ref="DE199:DH199"/>
    <mergeCell ref="DI199:DL199"/>
    <mergeCell ref="BY197:CB197"/>
    <mergeCell ref="CC197:CF197"/>
    <mergeCell ref="CG197:CJ197"/>
    <mergeCell ref="CK197:CN197"/>
    <mergeCell ref="CO197:CR197"/>
    <mergeCell ref="CS197:CV197"/>
    <mergeCell ref="CW197:CZ197"/>
    <mergeCell ref="DA197:DD197"/>
    <mergeCell ref="DE197:DH197"/>
    <mergeCell ref="DI197:DL197"/>
    <mergeCell ref="DM197:DP197"/>
    <mergeCell ref="DQ197:DT197"/>
    <mergeCell ref="DU197:DX197"/>
    <mergeCell ref="DY197:EB197"/>
    <mergeCell ref="B198:K199"/>
    <mergeCell ref="L198:M199"/>
    <mergeCell ref="N198:O199"/>
    <mergeCell ref="P198:Q199"/>
    <mergeCell ref="R198:W198"/>
    <mergeCell ref="X198:Y199"/>
    <mergeCell ref="Z198:AA199"/>
    <mergeCell ref="AB198:AC199"/>
    <mergeCell ref="AD198:AE199"/>
    <mergeCell ref="AF198:AG199"/>
    <mergeCell ref="AH198:AI199"/>
    <mergeCell ref="AK198:AZ199"/>
    <mergeCell ref="BA198:BD198"/>
    <mergeCell ref="BE198:BH198"/>
    <mergeCell ref="BI198:BL198"/>
    <mergeCell ref="BM198:BP199"/>
    <mergeCell ref="BQ198:BT199"/>
    <mergeCell ref="BU198:BX199"/>
    <mergeCell ref="X197:Y197"/>
    <mergeCell ref="Z197:AA197"/>
    <mergeCell ref="AB197:AC197"/>
    <mergeCell ref="AD197:AE197"/>
    <mergeCell ref="AF197:AG197"/>
    <mergeCell ref="AH197:AI197"/>
    <mergeCell ref="AK197:AN197"/>
    <mergeCell ref="AO197:AR197"/>
    <mergeCell ref="AS197:AV197"/>
    <mergeCell ref="AW197:AZ197"/>
    <mergeCell ref="BA197:BD197"/>
    <mergeCell ref="BE197:BH197"/>
    <mergeCell ref="BI197:BL197"/>
    <mergeCell ref="BM197:BP197"/>
    <mergeCell ref="BM196:BP196"/>
    <mergeCell ref="BQ196:BT196"/>
    <mergeCell ref="BU196:BX196"/>
    <mergeCell ref="X196:Y196"/>
    <mergeCell ref="Z196:AA196"/>
    <mergeCell ref="AB196:AC196"/>
    <mergeCell ref="AD196:AE196"/>
    <mergeCell ref="AF196:AG196"/>
    <mergeCell ref="AH196:AI196"/>
    <mergeCell ref="AK196:AN196"/>
    <mergeCell ref="AO196:AR196"/>
    <mergeCell ref="AS196:AV196"/>
    <mergeCell ref="AW196:AZ196"/>
    <mergeCell ref="BA196:BD196"/>
    <mergeCell ref="BE196:BH196"/>
    <mergeCell ref="BI196:BL196"/>
    <mergeCell ref="BQ197:BT197"/>
    <mergeCell ref="BU197:BX197"/>
    <mergeCell ref="BY196:CB196"/>
    <mergeCell ref="CC196:CF196"/>
    <mergeCell ref="CG196:CJ196"/>
    <mergeCell ref="CK196:CN196"/>
    <mergeCell ref="CO196:CR196"/>
    <mergeCell ref="CS196:CV196"/>
    <mergeCell ref="CW196:CZ196"/>
    <mergeCell ref="DA196:DD196"/>
    <mergeCell ref="DE196:DH196"/>
    <mergeCell ref="DI196:DL196"/>
    <mergeCell ref="DM196:DP196"/>
    <mergeCell ref="DQ196:DT196"/>
    <mergeCell ref="DU196:DX196"/>
    <mergeCell ref="DY196:EB196"/>
    <mergeCell ref="BQ195:BT195"/>
    <mergeCell ref="BU195:BX195"/>
    <mergeCell ref="BY195:CB195"/>
    <mergeCell ref="CC195:CF195"/>
    <mergeCell ref="CG195:CJ195"/>
    <mergeCell ref="CK195:CN195"/>
    <mergeCell ref="CO195:CR195"/>
    <mergeCell ref="CS195:CV195"/>
    <mergeCell ref="CW195:CZ195"/>
    <mergeCell ref="DA195:DD195"/>
    <mergeCell ref="DE195:DH195"/>
    <mergeCell ref="DI195:DL195"/>
    <mergeCell ref="DM195:DP195"/>
    <mergeCell ref="DQ195:DT195"/>
    <mergeCell ref="DU195:DX195"/>
    <mergeCell ref="DY195:EB195"/>
    <mergeCell ref="X195:Y195"/>
    <mergeCell ref="Z195:AA195"/>
    <mergeCell ref="AB195:AC195"/>
    <mergeCell ref="AD195:AE195"/>
    <mergeCell ref="AF195:AG195"/>
    <mergeCell ref="AH195:AI195"/>
    <mergeCell ref="AK195:AN195"/>
    <mergeCell ref="AO195:AR195"/>
    <mergeCell ref="AS195:AV195"/>
    <mergeCell ref="AW195:AZ195"/>
    <mergeCell ref="BA195:BD195"/>
    <mergeCell ref="BE195:BH195"/>
    <mergeCell ref="BI195:BL195"/>
    <mergeCell ref="BM195:BP195"/>
    <mergeCell ref="BM194:BP194"/>
    <mergeCell ref="BQ194:BT194"/>
    <mergeCell ref="BU194:BX194"/>
    <mergeCell ref="X194:Y194"/>
    <mergeCell ref="Z194:AA194"/>
    <mergeCell ref="AB194:AC194"/>
    <mergeCell ref="AD194:AE194"/>
    <mergeCell ref="AF194:AG194"/>
    <mergeCell ref="AH194:AI194"/>
    <mergeCell ref="AK194:AN194"/>
    <mergeCell ref="AO194:AR194"/>
    <mergeCell ref="AS194:AV194"/>
    <mergeCell ref="AW194:AZ194"/>
    <mergeCell ref="BA194:BD194"/>
    <mergeCell ref="BE194:BH194"/>
    <mergeCell ref="BI194:BL194"/>
    <mergeCell ref="BY194:CB194"/>
    <mergeCell ref="CC194:CF194"/>
    <mergeCell ref="CG194:CJ194"/>
    <mergeCell ref="CK194:CN194"/>
    <mergeCell ref="CO194:CR194"/>
    <mergeCell ref="CS194:CV194"/>
    <mergeCell ref="CW194:CZ194"/>
    <mergeCell ref="DA194:DD194"/>
    <mergeCell ref="DE194:DH194"/>
    <mergeCell ref="DI194:DL194"/>
    <mergeCell ref="DM194:DP194"/>
    <mergeCell ref="DQ194:DT194"/>
    <mergeCell ref="DU194:DX194"/>
    <mergeCell ref="DY194:EB194"/>
    <mergeCell ref="BQ193:BT193"/>
    <mergeCell ref="BU193:BX193"/>
    <mergeCell ref="BY193:CB193"/>
    <mergeCell ref="CC193:CF193"/>
    <mergeCell ref="CG193:CJ193"/>
    <mergeCell ref="CK193:CN193"/>
    <mergeCell ref="CO193:CR193"/>
    <mergeCell ref="CS193:CV193"/>
    <mergeCell ref="CW193:CZ193"/>
    <mergeCell ref="DA193:DD193"/>
    <mergeCell ref="DE193:DH193"/>
    <mergeCell ref="DI193:DL193"/>
    <mergeCell ref="DM193:DP193"/>
    <mergeCell ref="DQ193:DT193"/>
    <mergeCell ref="DU193:DX193"/>
    <mergeCell ref="DY193:EB193"/>
    <mergeCell ref="X193:Y193"/>
    <mergeCell ref="Z193:AA193"/>
    <mergeCell ref="AB193:AC193"/>
    <mergeCell ref="AD193:AE193"/>
    <mergeCell ref="AF193:AG193"/>
    <mergeCell ref="AH193:AI193"/>
    <mergeCell ref="AK193:AN193"/>
    <mergeCell ref="AO193:AR193"/>
    <mergeCell ref="AS193:AV193"/>
    <mergeCell ref="AW193:AZ193"/>
    <mergeCell ref="BA193:BD193"/>
    <mergeCell ref="BE193:BH193"/>
    <mergeCell ref="BI193:BL193"/>
    <mergeCell ref="BM193:BP193"/>
    <mergeCell ref="BM192:BP192"/>
    <mergeCell ref="BQ192:BT192"/>
    <mergeCell ref="BU192:BX192"/>
    <mergeCell ref="X192:Y192"/>
    <mergeCell ref="Z192:AA192"/>
    <mergeCell ref="AB192:AC192"/>
    <mergeCell ref="AD192:AE192"/>
    <mergeCell ref="AF192:AG192"/>
    <mergeCell ref="AH192:AI192"/>
    <mergeCell ref="AK192:AN192"/>
    <mergeCell ref="AO192:AR192"/>
    <mergeCell ref="AS192:AV192"/>
    <mergeCell ref="AW192:AZ192"/>
    <mergeCell ref="BA192:BD192"/>
    <mergeCell ref="BE192:BH192"/>
    <mergeCell ref="BI192:BL192"/>
    <mergeCell ref="Y119:Y120"/>
    <mergeCell ref="Z101:AA101"/>
    <mergeCell ref="BC178:BF179"/>
    <mergeCell ref="AD178:AE180"/>
    <mergeCell ref="AF178:AG180"/>
    <mergeCell ref="AH178:AI180"/>
    <mergeCell ref="DI192:DL192"/>
    <mergeCell ref="DM192:DP192"/>
    <mergeCell ref="DQ192:DT192"/>
    <mergeCell ref="DU192:DX192"/>
    <mergeCell ref="DY192:EB192"/>
    <mergeCell ref="BQ191:BT191"/>
    <mergeCell ref="BU191:BX191"/>
    <mergeCell ref="BY191:CB191"/>
    <mergeCell ref="CC191:CF191"/>
    <mergeCell ref="CG191:CJ191"/>
    <mergeCell ref="CK191:CN191"/>
    <mergeCell ref="CO191:CR191"/>
    <mergeCell ref="CS191:CV191"/>
    <mergeCell ref="CW191:CZ191"/>
    <mergeCell ref="DA191:DD191"/>
    <mergeCell ref="DE191:DH191"/>
    <mergeCell ref="DI191:DL191"/>
    <mergeCell ref="DM191:DP191"/>
    <mergeCell ref="DQ191:DT191"/>
    <mergeCell ref="DU191:DX191"/>
    <mergeCell ref="DY191:EB191"/>
    <mergeCell ref="V124:AC126"/>
    <mergeCell ref="DI150:DL150"/>
    <mergeCell ref="DE150:DH150"/>
    <mergeCell ref="DA150:DD150"/>
    <mergeCell ref="CS150:CV150"/>
    <mergeCell ref="G177:G178"/>
    <mergeCell ref="H177:H178"/>
    <mergeCell ref="I177:I178"/>
    <mergeCell ref="B169:E176"/>
    <mergeCell ref="F169:F170"/>
    <mergeCell ref="G169:S170"/>
    <mergeCell ref="AS191:AV191"/>
    <mergeCell ref="AW191:AZ191"/>
    <mergeCell ref="BA191:BD191"/>
    <mergeCell ref="BE191:BH191"/>
    <mergeCell ref="BI191:BL191"/>
    <mergeCell ref="BM191:BP191"/>
    <mergeCell ref="AK188:AV190"/>
    <mergeCell ref="AW188:AZ190"/>
    <mergeCell ref="BA188:BP190"/>
    <mergeCell ref="AC55:AD55"/>
    <mergeCell ref="AE55:AF55"/>
    <mergeCell ref="AG55:AH55"/>
    <mergeCell ref="AG56:AH56"/>
    <mergeCell ref="AE56:AF56"/>
    <mergeCell ref="AC56:AD56"/>
    <mergeCell ref="AF83:AG85"/>
    <mergeCell ref="AH83:AI85"/>
    <mergeCell ref="AF74:AG76"/>
    <mergeCell ref="AF77:AG79"/>
    <mergeCell ref="AH77:AI79"/>
    <mergeCell ref="AM55:DZ57"/>
    <mergeCell ref="DE60:DX61"/>
    <mergeCell ref="V74:AC76"/>
    <mergeCell ref="Z100:AA100"/>
    <mergeCell ref="AB100:AC100"/>
    <mergeCell ref="X101:Y101"/>
    <mergeCell ref="T52:X52"/>
    <mergeCell ref="T53:X53"/>
    <mergeCell ref="T54:X54"/>
    <mergeCell ref="T55:X55"/>
    <mergeCell ref="V77:AC79"/>
    <mergeCell ref="F78:S79"/>
    <mergeCell ref="AF191:AG191"/>
    <mergeCell ref="AH191:AI191"/>
    <mergeCell ref="AK191:AN191"/>
    <mergeCell ref="AO191:AR191"/>
    <mergeCell ref="N167:S168"/>
    <mergeCell ref="AF149:AG149"/>
    <mergeCell ref="AH149:AI149"/>
    <mergeCell ref="X191:Y191"/>
    <mergeCell ref="Z191:AA191"/>
    <mergeCell ref="AB191:AC191"/>
    <mergeCell ref="AD191:AE191"/>
    <mergeCell ref="AH86:AI88"/>
    <mergeCell ref="AF86:AG88"/>
    <mergeCell ref="AD86:AE88"/>
    <mergeCell ref="AD83:AE85"/>
    <mergeCell ref="X148:Y148"/>
    <mergeCell ref="Z148:AA148"/>
    <mergeCell ref="AB148:AC148"/>
    <mergeCell ref="D148:O148"/>
    <mergeCell ref="P148:R148"/>
    <mergeCell ref="S148:W148"/>
    <mergeCell ref="D147:O147"/>
    <mergeCell ref="P147:R147"/>
    <mergeCell ref="S147:W147"/>
    <mergeCell ref="B177:E178"/>
    <mergeCell ref="F177:F178"/>
    <mergeCell ref="AE53:AF53"/>
    <mergeCell ref="AG53:AH53"/>
    <mergeCell ref="AC54:AD54"/>
    <mergeCell ref="AF80:AG82"/>
    <mergeCell ref="AH80:AI82"/>
    <mergeCell ref="AE72:AI73"/>
    <mergeCell ref="AH74:AI76"/>
    <mergeCell ref="AE54:AF54"/>
    <mergeCell ref="AG54:AH54"/>
    <mergeCell ref="AD67:AE69"/>
    <mergeCell ref="AF67:AF69"/>
    <mergeCell ref="AG67:AH69"/>
    <mergeCell ref="C54:D54"/>
    <mergeCell ref="E54:F54"/>
    <mergeCell ref="G54:S54"/>
    <mergeCell ref="Y54:AB54"/>
    <mergeCell ref="C53:D53"/>
    <mergeCell ref="T56:AB56"/>
    <mergeCell ref="E53:F53"/>
    <mergeCell ref="G53:S53"/>
    <mergeCell ref="Y53:AB53"/>
    <mergeCell ref="X60:AG61"/>
    <mergeCell ref="B61:D66"/>
    <mergeCell ref="E61:K66"/>
    <mergeCell ref="K72:K73"/>
    <mergeCell ref="L72:L73"/>
    <mergeCell ref="M72:M73"/>
    <mergeCell ref="N72:S73"/>
    <mergeCell ref="V80:AC82"/>
    <mergeCell ref="AD74:AE76"/>
    <mergeCell ref="AD77:AE79"/>
    <mergeCell ref="AD80:AE82"/>
    <mergeCell ref="D102:O102"/>
    <mergeCell ref="P102:R102"/>
    <mergeCell ref="AD89:AE91"/>
    <mergeCell ref="C52:D52"/>
    <mergeCell ref="E52:F52"/>
    <mergeCell ref="G52:S52"/>
    <mergeCell ref="Y52:AB52"/>
    <mergeCell ref="C51:D51"/>
    <mergeCell ref="E51:F51"/>
    <mergeCell ref="G51:S51"/>
    <mergeCell ref="Y51:AB51"/>
    <mergeCell ref="L61:M66"/>
    <mergeCell ref="C55:D55"/>
    <mergeCell ref="E55:F55"/>
    <mergeCell ref="G55:S55"/>
    <mergeCell ref="AB72:AB73"/>
    <mergeCell ref="AC72:AC73"/>
    <mergeCell ref="AD72:AD73"/>
    <mergeCell ref="J72:J73"/>
    <mergeCell ref="V72:X73"/>
    <mergeCell ref="AC52:AD52"/>
    <mergeCell ref="AE52:AF52"/>
    <mergeCell ref="K84:M85"/>
    <mergeCell ref="N84:O85"/>
    <mergeCell ref="F74:F75"/>
    <mergeCell ref="G74:S75"/>
    <mergeCell ref="X62:AG66"/>
    <mergeCell ref="V67:Z69"/>
    <mergeCell ref="AA67:AB69"/>
    <mergeCell ref="AC67:AC69"/>
    <mergeCell ref="F80:Q81"/>
    <mergeCell ref="R80:S81"/>
    <mergeCell ref="AG52:AH52"/>
    <mergeCell ref="AC53:AD53"/>
    <mergeCell ref="DY150:EB151"/>
    <mergeCell ref="DU150:DX151"/>
    <mergeCell ref="DQ150:DT151"/>
    <mergeCell ref="DM150:DP151"/>
    <mergeCell ref="AK150:AZ151"/>
    <mergeCell ref="AD143:AE143"/>
    <mergeCell ref="AF143:AG143"/>
    <mergeCell ref="AH143:AI143"/>
    <mergeCell ref="AD144:AE144"/>
    <mergeCell ref="AF144:AG144"/>
    <mergeCell ref="AH144:AI144"/>
    <mergeCell ref="AD145:AE145"/>
    <mergeCell ref="AF145:AG145"/>
    <mergeCell ref="AH145:AI145"/>
    <mergeCell ref="AD146:AE146"/>
    <mergeCell ref="AF146:AG146"/>
    <mergeCell ref="AH146:AI146"/>
    <mergeCell ref="AD147:AE147"/>
    <mergeCell ref="AF147:AG147"/>
    <mergeCell ref="AH147:AI147"/>
    <mergeCell ref="AD148:AE148"/>
    <mergeCell ref="AF148:AG148"/>
    <mergeCell ref="AH148:AI148"/>
    <mergeCell ref="AD149:AE149"/>
    <mergeCell ref="BY150:CB151"/>
    <mergeCell ref="BQ150:BT151"/>
    <mergeCell ref="BU150:BX151"/>
    <mergeCell ref="CK150:CN151"/>
    <mergeCell ref="CG150:CJ151"/>
    <mergeCell ref="CC150:CF151"/>
    <mergeCell ref="CO150:CR150"/>
    <mergeCell ref="CW150:CZ150"/>
    <mergeCell ref="B150:K151"/>
    <mergeCell ref="R150:W150"/>
    <mergeCell ref="BA150:BD150"/>
    <mergeCell ref="BE150:BH150"/>
    <mergeCell ref="BI150:BL150"/>
    <mergeCell ref="BM150:BP151"/>
    <mergeCell ref="BA151:BD151"/>
    <mergeCell ref="BE151:BH151"/>
    <mergeCell ref="BI151:BL151"/>
    <mergeCell ref="CO151:CR151"/>
    <mergeCell ref="CS151:CV151"/>
    <mergeCell ref="CW151:CZ151"/>
    <mergeCell ref="DA151:DD151"/>
    <mergeCell ref="AH150:AI151"/>
    <mergeCell ref="AF150:AG151"/>
    <mergeCell ref="AD150:AE151"/>
    <mergeCell ref="AB150:AC151"/>
    <mergeCell ref="Z150:AA151"/>
    <mergeCell ref="X150:Y151"/>
    <mergeCell ref="P150:Q151"/>
    <mergeCell ref="N150:O151"/>
    <mergeCell ref="L150:M151"/>
    <mergeCell ref="DE151:DH151"/>
    <mergeCell ref="DI151:DL151"/>
    <mergeCell ref="DI149:DL149"/>
    <mergeCell ref="DM149:DP149"/>
    <mergeCell ref="DQ149:DT149"/>
    <mergeCell ref="DU149:DX149"/>
    <mergeCell ref="DY149:EB149"/>
    <mergeCell ref="AK140:AV142"/>
    <mergeCell ref="AW140:AZ142"/>
    <mergeCell ref="BQ140:BT142"/>
    <mergeCell ref="BA140:BP142"/>
    <mergeCell ref="BU140:CN142"/>
    <mergeCell ref="CO140:CR142"/>
    <mergeCell ref="CS140:EB142"/>
    <mergeCell ref="DE148:DH148"/>
    <mergeCell ref="DI148:DL148"/>
    <mergeCell ref="DM148:DP148"/>
    <mergeCell ref="DQ148:DT148"/>
    <mergeCell ref="DU148:DX148"/>
    <mergeCell ref="DY148:EB148"/>
    <mergeCell ref="AK149:AN149"/>
    <mergeCell ref="AO149:AR149"/>
    <mergeCell ref="AS149:AV149"/>
    <mergeCell ref="AW149:AZ149"/>
    <mergeCell ref="BA149:BD149"/>
    <mergeCell ref="BE149:BH149"/>
    <mergeCell ref="BI149:BL149"/>
    <mergeCell ref="BM149:BP149"/>
    <mergeCell ref="BQ149:BT149"/>
    <mergeCell ref="BU149:BX149"/>
    <mergeCell ref="BY149:CB149"/>
    <mergeCell ref="CC149:CF149"/>
    <mergeCell ref="DU146:DX146"/>
    <mergeCell ref="CS149:CV149"/>
    <mergeCell ref="CW149:CZ149"/>
    <mergeCell ref="DA149:DD149"/>
    <mergeCell ref="DE147:DH147"/>
    <mergeCell ref="DI147:DL147"/>
    <mergeCell ref="DM147:DP147"/>
    <mergeCell ref="DQ147:DT147"/>
    <mergeCell ref="DU147:DX147"/>
    <mergeCell ref="DY147:EB147"/>
    <mergeCell ref="AK148:AN148"/>
    <mergeCell ref="AO148:AR148"/>
    <mergeCell ref="AS148:AV148"/>
    <mergeCell ref="AW148:AZ148"/>
    <mergeCell ref="BA148:BD148"/>
    <mergeCell ref="BE148:BH148"/>
    <mergeCell ref="BI148:BL148"/>
    <mergeCell ref="BM148:BP148"/>
    <mergeCell ref="BQ148:BT148"/>
    <mergeCell ref="BU148:BX148"/>
    <mergeCell ref="BY148:CB148"/>
    <mergeCell ref="CC148:CF148"/>
    <mergeCell ref="CG148:CJ148"/>
    <mergeCell ref="CK148:CN148"/>
    <mergeCell ref="CO148:CR148"/>
    <mergeCell ref="CS148:CV148"/>
    <mergeCell ref="CW148:CZ148"/>
    <mergeCell ref="DA148:DD148"/>
    <mergeCell ref="CG149:CJ149"/>
    <mergeCell ref="CK149:CN149"/>
    <mergeCell ref="CO149:CR149"/>
    <mergeCell ref="CW146:CZ146"/>
    <mergeCell ref="DA146:DD146"/>
    <mergeCell ref="BU144:BX144"/>
    <mergeCell ref="BY144:CB144"/>
    <mergeCell ref="CC144:CF144"/>
    <mergeCell ref="CG144:CJ144"/>
    <mergeCell ref="CK144:CN144"/>
    <mergeCell ref="CO144:CR144"/>
    <mergeCell ref="CS144:CV144"/>
    <mergeCell ref="DE146:DH146"/>
    <mergeCell ref="DI146:DL146"/>
    <mergeCell ref="DM146:DP146"/>
    <mergeCell ref="DQ146:DT146"/>
    <mergeCell ref="DY146:EB146"/>
    <mergeCell ref="AK147:AN147"/>
    <mergeCell ref="AO147:AR147"/>
    <mergeCell ref="AS147:AV147"/>
    <mergeCell ref="AW147:AZ147"/>
    <mergeCell ref="BA147:BD147"/>
    <mergeCell ref="BE147:BH147"/>
    <mergeCell ref="BI147:BL147"/>
    <mergeCell ref="BM147:BP147"/>
    <mergeCell ref="BQ147:BT147"/>
    <mergeCell ref="BU147:BX147"/>
    <mergeCell ref="BY147:CB147"/>
    <mergeCell ref="CC147:CF147"/>
    <mergeCell ref="CG147:CJ147"/>
    <mergeCell ref="CK147:CN147"/>
    <mergeCell ref="CO147:CR147"/>
    <mergeCell ref="CS147:CV147"/>
    <mergeCell ref="CW147:CZ147"/>
    <mergeCell ref="DA147:DD147"/>
    <mergeCell ref="DY145:EB145"/>
    <mergeCell ref="CS143:CV143"/>
    <mergeCell ref="CW143:CZ143"/>
    <mergeCell ref="DA143:DD143"/>
    <mergeCell ref="DE143:DH143"/>
    <mergeCell ref="DI143:DL143"/>
    <mergeCell ref="DM143:DP143"/>
    <mergeCell ref="CW144:CZ144"/>
    <mergeCell ref="CW145:CZ145"/>
    <mergeCell ref="CS145:CV145"/>
    <mergeCell ref="DQ143:DT143"/>
    <mergeCell ref="DE144:DH144"/>
    <mergeCell ref="DI144:DL144"/>
    <mergeCell ref="DM144:DP144"/>
    <mergeCell ref="DQ144:DT144"/>
    <mergeCell ref="DU144:DX144"/>
    <mergeCell ref="DY144:EB144"/>
    <mergeCell ref="AK146:AN146"/>
    <mergeCell ref="AO146:AR146"/>
    <mergeCell ref="AS146:AV146"/>
    <mergeCell ref="AW146:AZ146"/>
    <mergeCell ref="BA146:BD146"/>
    <mergeCell ref="BE146:BH146"/>
    <mergeCell ref="BI146:BL146"/>
    <mergeCell ref="BM146:BP146"/>
    <mergeCell ref="BQ146:BT146"/>
    <mergeCell ref="BU146:BX146"/>
    <mergeCell ref="BY146:CB146"/>
    <mergeCell ref="CC146:CF146"/>
    <mergeCell ref="CG146:CJ146"/>
    <mergeCell ref="CK146:CN146"/>
    <mergeCell ref="CO146:CR146"/>
    <mergeCell ref="CS146:CV146"/>
    <mergeCell ref="DU145:DX145"/>
    <mergeCell ref="DQ145:DT145"/>
    <mergeCell ref="DM145:DP145"/>
    <mergeCell ref="DI145:DL145"/>
    <mergeCell ref="DA145:DD145"/>
    <mergeCell ref="DE145:DH145"/>
    <mergeCell ref="DA144:DD144"/>
    <mergeCell ref="AK144:AN144"/>
    <mergeCell ref="AO144:AR144"/>
    <mergeCell ref="AS144:AV144"/>
    <mergeCell ref="AW144:AZ144"/>
    <mergeCell ref="BA144:BD144"/>
    <mergeCell ref="BE144:BH144"/>
    <mergeCell ref="BI144:BL144"/>
    <mergeCell ref="BM144:BP144"/>
    <mergeCell ref="BQ144:BT144"/>
    <mergeCell ref="BM143:BP143"/>
    <mergeCell ref="BQ143:BT143"/>
    <mergeCell ref="BU143:BX143"/>
    <mergeCell ref="BY143:CB143"/>
    <mergeCell ref="CC143:CF143"/>
    <mergeCell ref="CG143:CJ143"/>
    <mergeCell ref="CK143:CN143"/>
    <mergeCell ref="CO143:CR143"/>
    <mergeCell ref="AK145:AN145"/>
    <mergeCell ref="AO145:AR145"/>
    <mergeCell ref="AS145:AV145"/>
    <mergeCell ref="AW145:AZ145"/>
    <mergeCell ref="BA145:BD145"/>
    <mergeCell ref="BE145:BH145"/>
    <mergeCell ref="BI145:BL145"/>
    <mergeCell ref="BM145:BP145"/>
    <mergeCell ref="BQ145:BT145"/>
    <mergeCell ref="BU145:BX145"/>
    <mergeCell ref="BY145:CB145"/>
    <mergeCell ref="CC145:CF145"/>
    <mergeCell ref="CG145:CJ145"/>
    <mergeCell ref="CK145:CN145"/>
    <mergeCell ref="CO145:CR145"/>
    <mergeCell ref="B200:C201"/>
    <mergeCell ref="D200:R201"/>
    <mergeCell ref="D197:O197"/>
    <mergeCell ref="P197:R197"/>
    <mergeCell ref="S197:W197"/>
    <mergeCell ref="D196:O196"/>
    <mergeCell ref="P196:R196"/>
    <mergeCell ref="S196:W196"/>
    <mergeCell ref="D195:O195"/>
    <mergeCell ref="P195:R195"/>
    <mergeCell ref="S195:W195"/>
    <mergeCell ref="D194:O194"/>
    <mergeCell ref="P194:R194"/>
    <mergeCell ref="S194:W194"/>
    <mergeCell ref="D193:O193"/>
    <mergeCell ref="P193:R193"/>
    <mergeCell ref="S193:W193"/>
    <mergeCell ref="S188:W190"/>
    <mergeCell ref="X188:AC190"/>
    <mergeCell ref="AD188:AI190"/>
    <mergeCell ref="BO185:BR186"/>
    <mergeCell ref="BS185:BV186"/>
    <mergeCell ref="BW185:BZ186"/>
    <mergeCell ref="CA185:CP186"/>
    <mergeCell ref="BQ188:BT190"/>
    <mergeCell ref="BU188:CN190"/>
    <mergeCell ref="CO188:CR190"/>
    <mergeCell ref="AU182:AX183"/>
    <mergeCell ref="BC182:BF183"/>
    <mergeCell ref="BG182:BJ183"/>
    <mergeCell ref="BK182:BN183"/>
    <mergeCell ref="BO182:BR183"/>
    <mergeCell ref="BS182:CP183"/>
    <mergeCell ref="BG178:BJ179"/>
    <mergeCell ref="BK178:BN179"/>
    <mergeCell ref="BO178:BR179"/>
    <mergeCell ref="BS178:CP179"/>
    <mergeCell ref="V178:AC180"/>
    <mergeCell ref="AK178:AL179"/>
    <mergeCell ref="BG185:BJ186"/>
    <mergeCell ref="BK185:BN186"/>
    <mergeCell ref="AM178:AP179"/>
    <mergeCell ref="AQ178:AT179"/>
    <mergeCell ref="AU178:AX179"/>
    <mergeCell ref="CU182:CX183"/>
    <mergeCell ref="CY182:DB183"/>
    <mergeCell ref="DC182:DF183"/>
    <mergeCell ref="DG182:DZ183"/>
    <mergeCell ref="AD184:AE186"/>
    <mergeCell ref="AF184:AG186"/>
    <mergeCell ref="D192:O192"/>
    <mergeCell ref="P192:R192"/>
    <mergeCell ref="S192:W192"/>
    <mergeCell ref="D191:O191"/>
    <mergeCell ref="P191:R191"/>
    <mergeCell ref="S191:W191"/>
    <mergeCell ref="B185:E186"/>
    <mergeCell ref="F185:S186"/>
    <mergeCell ref="AK185:BB186"/>
    <mergeCell ref="BC185:BF186"/>
    <mergeCell ref="CS188:EB190"/>
    <mergeCell ref="BY192:CB192"/>
    <mergeCell ref="CC192:CF192"/>
    <mergeCell ref="CG192:CJ192"/>
    <mergeCell ref="CK192:CN192"/>
    <mergeCell ref="CO192:CR192"/>
    <mergeCell ref="CS192:CV192"/>
    <mergeCell ref="CW192:CZ192"/>
    <mergeCell ref="DA192:DD192"/>
    <mergeCell ref="DE192:DH192"/>
    <mergeCell ref="AH184:AI186"/>
    <mergeCell ref="B187:E187"/>
    <mergeCell ref="B188:B190"/>
    <mergeCell ref="C188:C190"/>
    <mergeCell ref="D188:O190"/>
    <mergeCell ref="P188:R190"/>
    <mergeCell ref="CU178:CX179"/>
    <mergeCell ref="CY178:DB179"/>
    <mergeCell ref="DC178:DF179"/>
    <mergeCell ref="DG178:DZ179"/>
    <mergeCell ref="BS177:CP177"/>
    <mergeCell ref="AD181:AE183"/>
    <mergeCell ref="AF181:AG183"/>
    <mergeCell ref="AH181:AI183"/>
    <mergeCell ref="CQ185:EB186"/>
    <mergeCell ref="B179:E180"/>
    <mergeCell ref="F179:H180"/>
    <mergeCell ref="I179:J180"/>
    <mergeCell ref="K179:M180"/>
    <mergeCell ref="N179:O180"/>
    <mergeCell ref="P179:S180"/>
    <mergeCell ref="B181:E182"/>
    <mergeCell ref="F181:S182"/>
    <mergeCell ref="V181:AC183"/>
    <mergeCell ref="B183:E184"/>
    <mergeCell ref="F183:S184"/>
    <mergeCell ref="V184:AC186"/>
    <mergeCell ref="AM181:AX181"/>
    <mergeCell ref="BC181:BR181"/>
    <mergeCell ref="BS181:CP181"/>
    <mergeCell ref="CU181:DZ181"/>
    <mergeCell ref="AK182:AL183"/>
    <mergeCell ref="AM182:AP183"/>
    <mergeCell ref="AQ182:AT183"/>
    <mergeCell ref="J177:J178"/>
    <mergeCell ref="K177:K178"/>
    <mergeCell ref="L177:L178"/>
    <mergeCell ref="M177:S178"/>
    <mergeCell ref="DG171:DJ172"/>
    <mergeCell ref="DK171:DN172"/>
    <mergeCell ref="DO171:DR172"/>
    <mergeCell ref="DS171:DV172"/>
    <mergeCell ref="DW171:DZ172"/>
    <mergeCell ref="V172:AC174"/>
    <mergeCell ref="F173:S174"/>
    <mergeCell ref="AM174:BF175"/>
    <mergeCell ref="BG174:BJ175"/>
    <mergeCell ref="BK174:BN175"/>
    <mergeCell ref="BO174:BR175"/>
    <mergeCell ref="BS174:BV175"/>
    <mergeCell ref="BW174:BZ175"/>
    <mergeCell ref="CA174:CD175"/>
    <mergeCell ref="CE174:CH175"/>
    <mergeCell ref="CI174:CL175"/>
    <mergeCell ref="F175:Q176"/>
    <mergeCell ref="R175:S176"/>
    <mergeCell ref="V175:AC177"/>
    <mergeCell ref="AM177:AX177"/>
    <mergeCell ref="BC177:BR177"/>
    <mergeCell ref="CU177:DZ177"/>
    <mergeCell ref="V169:AC171"/>
    <mergeCell ref="F171:S172"/>
    <mergeCell ref="AM171:BF172"/>
    <mergeCell ref="BG171:BJ172"/>
    <mergeCell ref="BK171:BN172"/>
    <mergeCell ref="BO171:BR172"/>
    <mergeCell ref="BS171:BV172"/>
    <mergeCell ref="BW171:BZ172"/>
    <mergeCell ref="CA171:CD172"/>
    <mergeCell ref="CI171:CX172"/>
    <mergeCell ref="CY171:DB172"/>
    <mergeCell ref="DC171:DF172"/>
    <mergeCell ref="AM167:AP168"/>
    <mergeCell ref="AQ167:AT168"/>
    <mergeCell ref="AU167:AX168"/>
    <mergeCell ref="BG167:BJ168"/>
    <mergeCell ref="BK167:BN168"/>
    <mergeCell ref="BO167:BR168"/>
    <mergeCell ref="CA167:CD168"/>
    <mergeCell ref="CE167:CH168"/>
    <mergeCell ref="B167:E168"/>
    <mergeCell ref="F167:F168"/>
    <mergeCell ref="G167:G168"/>
    <mergeCell ref="H167:H168"/>
    <mergeCell ref="I167:I168"/>
    <mergeCell ref="J167:J168"/>
    <mergeCell ref="K167:K168"/>
    <mergeCell ref="L167:L168"/>
    <mergeCell ref="M167:M168"/>
    <mergeCell ref="CM167:CP168"/>
    <mergeCell ref="CY167:DB168"/>
    <mergeCell ref="DC167:DF168"/>
    <mergeCell ref="DG167:DJ168"/>
    <mergeCell ref="DK167:DN168"/>
    <mergeCell ref="DO167:DR168"/>
    <mergeCell ref="DS167:DV168"/>
    <mergeCell ref="DW167:DZ168"/>
    <mergeCell ref="DS158:EB159"/>
    <mergeCell ref="AK160:AT164"/>
    <mergeCell ref="AU160:BV164"/>
    <mergeCell ref="BW160:CF164"/>
    <mergeCell ref="CG160:CP164"/>
    <mergeCell ref="CQ160:DR164"/>
    <mergeCell ref="DS160:EB164"/>
    <mergeCell ref="V162:Z164"/>
    <mergeCell ref="AA162:AB164"/>
    <mergeCell ref="AC162:AC164"/>
    <mergeCell ref="CI167:CL168"/>
    <mergeCell ref="V167:X168"/>
    <mergeCell ref="Y167:Y168"/>
    <mergeCell ref="Z167:Z168"/>
    <mergeCell ref="AA167:AA168"/>
    <mergeCell ref="AB167:AB168"/>
    <mergeCell ref="AC167:AC168"/>
    <mergeCell ref="AD167:AD168"/>
    <mergeCell ref="AE167:AI168"/>
    <mergeCell ref="AD162:AE164"/>
    <mergeCell ref="AM19:DZ21"/>
    <mergeCell ref="I20:AH21"/>
    <mergeCell ref="C22:H23"/>
    <mergeCell ref="I22:U23"/>
    <mergeCell ref="AM23:DZ25"/>
    <mergeCell ref="C24:H25"/>
    <mergeCell ref="I24:U25"/>
    <mergeCell ref="AF162:AF164"/>
    <mergeCell ref="AG162:AH164"/>
    <mergeCell ref="AI162:AI164"/>
    <mergeCell ref="B163:E166"/>
    <mergeCell ref="F163:S166"/>
    <mergeCell ref="V165:AI166"/>
    <mergeCell ref="AK165:EB165"/>
    <mergeCell ref="AM166:AX166"/>
    <mergeCell ref="BG166:BR166"/>
    <mergeCell ref="CA166:CP166"/>
    <mergeCell ref="CY166:DZ166"/>
    <mergeCell ref="X155:AG156"/>
    <mergeCell ref="BL155:DA156"/>
    <mergeCell ref="B156:D161"/>
    <mergeCell ref="E156:K161"/>
    <mergeCell ref="L156:M161"/>
    <mergeCell ref="X157:AG161"/>
    <mergeCell ref="AK158:AT159"/>
    <mergeCell ref="AU158:BV159"/>
    <mergeCell ref="BW158:CF159"/>
    <mergeCell ref="CG158:CP159"/>
    <mergeCell ref="CQ158:DR159"/>
    <mergeCell ref="DU143:DX143"/>
    <mergeCell ref="DY143:EB143"/>
    <mergeCell ref="BI143:BL143"/>
    <mergeCell ref="O6:P7"/>
    <mergeCell ref="Q6:R7"/>
    <mergeCell ref="S6:U7"/>
    <mergeCell ref="C38:C46"/>
    <mergeCell ref="D38:I39"/>
    <mergeCell ref="J38:M39"/>
    <mergeCell ref="N38:P39"/>
    <mergeCell ref="R38:V39"/>
    <mergeCell ref="J42:P43"/>
    <mergeCell ref="R42:V43"/>
    <mergeCell ref="D46:AG46"/>
    <mergeCell ref="W42:AA43"/>
    <mergeCell ref="AB42:AG43"/>
    <mergeCell ref="D44:I45"/>
    <mergeCell ref="J44:P45"/>
    <mergeCell ref="R44:V45"/>
    <mergeCell ref="W44:AA45"/>
    <mergeCell ref="AB44:AG45"/>
    <mergeCell ref="W38:AA39"/>
    <mergeCell ref="AB38:AG39"/>
    <mergeCell ref="D40:I41"/>
    <mergeCell ref="J40:P41"/>
    <mergeCell ref="R40:V41"/>
    <mergeCell ref="W40:AA41"/>
    <mergeCell ref="AB40:AG41"/>
    <mergeCell ref="C18:H21"/>
    <mergeCell ref="I18:I19"/>
    <mergeCell ref="J18:M19"/>
    <mergeCell ref="D42:I43"/>
    <mergeCell ref="C3:V4"/>
    <mergeCell ref="AM2:DZ3"/>
    <mergeCell ref="C9:H10"/>
    <mergeCell ref="I9:L10"/>
    <mergeCell ref="AM9:DZ11"/>
    <mergeCell ref="C12:H13"/>
    <mergeCell ref="I12:Y13"/>
    <mergeCell ref="AM13:DZ17"/>
    <mergeCell ref="C15:H16"/>
    <mergeCell ref="I15:L16"/>
    <mergeCell ref="M15:U16"/>
    <mergeCell ref="M9:Y10"/>
    <mergeCell ref="AB27:AE28"/>
    <mergeCell ref="AM27:DZ37"/>
    <mergeCell ref="C30:H31"/>
    <mergeCell ref="I30:AC31"/>
    <mergeCell ref="C32:H33"/>
    <mergeCell ref="I32:AC33"/>
    <mergeCell ref="C34:H35"/>
    <mergeCell ref="I34:L35"/>
    <mergeCell ref="C37:AH37"/>
    <mergeCell ref="C27:H28"/>
    <mergeCell ref="I27:L28"/>
    <mergeCell ref="M27:N28"/>
    <mergeCell ref="O27:R28"/>
    <mergeCell ref="S27:U28"/>
    <mergeCell ref="W27:AA28"/>
    <mergeCell ref="AM5:DZ7"/>
    <mergeCell ref="C6:H7"/>
    <mergeCell ref="I6:J7"/>
    <mergeCell ref="K6:L7"/>
    <mergeCell ref="M6:N7"/>
    <mergeCell ref="C47:F47"/>
    <mergeCell ref="C48:D48"/>
    <mergeCell ref="E48:F48"/>
    <mergeCell ref="G48:S48"/>
    <mergeCell ref="Y48:AB48"/>
    <mergeCell ref="AC48:AH48"/>
    <mergeCell ref="C49:D49"/>
    <mergeCell ref="E49:F49"/>
    <mergeCell ref="Y49:AB49"/>
    <mergeCell ref="Q40:Q41"/>
    <mergeCell ref="Q42:Q43"/>
    <mergeCell ref="Q44:Q45"/>
    <mergeCell ref="AJ49:AL49"/>
    <mergeCell ref="AJ50:AL50"/>
    <mergeCell ref="AJ51:AL51"/>
    <mergeCell ref="G49:S49"/>
    <mergeCell ref="T48:X48"/>
    <mergeCell ref="AH38:AH46"/>
    <mergeCell ref="C50:D50"/>
    <mergeCell ref="E50:F50"/>
    <mergeCell ref="G50:S50"/>
    <mergeCell ref="Y50:AB50"/>
    <mergeCell ref="AM39:DZ45"/>
    <mergeCell ref="T50:X50"/>
    <mergeCell ref="T51:X51"/>
    <mergeCell ref="T49:X49"/>
    <mergeCell ref="AG49:AH49"/>
    <mergeCell ref="AE49:AF49"/>
    <mergeCell ref="AC49:AD49"/>
    <mergeCell ref="AC50:AD50"/>
    <mergeCell ref="AE50:AF50"/>
    <mergeCell ref="AG50:AH50"/>
    <mergeCell ref="AC51:AD51"/>
    <mergeCell ref="AE51:AF51"/>
    <mergeCell ref="AG51:AH51"/>
    <mergeCell ref="Y55:AB55"/>
    <mergeCell ref="AI67:AI69"/>
    <mergeCell ref="B68:E71"/>
    <mergeCell ref="F68:S71"/>
    <mergeCell ref="AK68:EB99"/>
    <mergeCell ref="V70:AI71"/>
    <mergeCell ref="B72:E73"/>
    <mergeCell ref="F72:F73"/>
    <mergeCell ref="G72:G73"/>
    <mergeCell ref="AH89:AI91"/>
    <mergeCell ref="AF89:AG91"/>
    <mergeCell ref="H72:H73"/>
    <mergeCell ref="I72:I73"/>
    <mergeCell ref="B74:E81"/>
    <mergeCell ref="AG57:AH57"/>
    <mergeCell ref="AE57:AF57"/>
    <mergeCell ref="Y72:Y73"/>
    <mergeCell ref="Z72:Z73"/>
    <mergeCell ref="AA72:AA73"/>
    <mergeCell ref="R56:S56"/>
    <mergeCell ref="P56:Q56"/>
    <mergeCell ref="N56:O56"/>
    <mergeCell ref="C56:M56"/>
    <mergeCell ref="B82:E83"/>
    <mergeCell ref="F82:F83"/>
    <mergeCell ref="G82:G83"/>
    <mergeCell ref="H82:H83"/>
    <mergeCell ref="I82:I83"/>
    <mergeCell ref="J82:J83"/>
    <mergeCell ref="K82:K83"/>
    <mergeCell ref="L82:L83"/>
    <mergeCell ref="M82:S83"/>
    <mergeCell ref="V83:AC85"/>
    <mergeCell ref="B84:E85"/>
    <mergeCell ref="F84:H85"/>
    <mergeCell ref="I84:J85"/>
    <mergeCell ref="F76:S77"/>
    <mergeCell ref="F90:S91"/>
    <mergeCell ref="B92:E92"/>
    <mergeCell ref="B93:B95"/>
    <mergeCell ref="C93:C95"/>
    <mergeCell ref="D93:O95"/>
    <mergeCell ref="P93:R95"/>
    <mergeCell ref="S93:W95"/>
    <mergeCell ref="P84:S85"/>
    <mergeCell ref="B86:E87"/>
    <mergeCell ref="F86:S87"/>
    <mergeCell ref="V86:AC88"/>
    <mergeCell ref="X93:AC95"/>
    <mergeCell ref="BL107:DA108"/>
    <mergeCell ref="D96:O96"/>
    <mergeCell ref="P96:R96"/>
    <mergeCell ref="S96:W96"/>
    <mergeCell ref="D97:O97"/>
    <mergeCell ref="P97:R97"/>
    <mergeCell ref="S97:W97"/>
    <mergeCell ref="AB96:AC96"/>
    <mergeCell ref="Z96:AA96"/>
    <mergeCell ref="X96:Y96"/>
    <mergeCell ref="X97:Y97"/>
    <mergeCell ref="Z97:AA97"/>
    <mergeCell ref="AB97:AC97"/>
    <mergeCell ref="X98:Y98"/>
    <mergeCell ref="B88:E89"/>
    <mergeCell ref="F88:S89"/>
    <mergeCell ref="V89:AC91"/>
    <mergeCell ref="B90:E91"/>
    <mergeCell ref="Z98:AA98"/>
    <mergeCell ref="AB98:AC98"/>
    <mergeCell ref="D100:O100"/>
    <mergeCell ref="P100:R100"/>
    <mergeCell ref="S100:W100"/>
    <mergeCell ref="D101:O101"/>
    <mergeCell ref="P101:R101"/>
    <mergeCell ref="S101:W101"/>
    <mergeCell ref="AM119:AP120"/>
    <mergeCell ref="DS110:EB111"/>
    <mergeCell ref="AK112:AT116"/>
    <mergeCell ref="AU112:BV116"/>
    <mergeCell ref="BW112:CF116"/>
    <mergeCell ref="CG112:CP116"/>
    <mergeCell ref="CQ112:DR116"/>
    <mergeCell ref="L103:M103"/>
    <mergeCell ref="B103:K103"/>
    <mergeCell ref="R103:W103"/>
    <mergeCell ref="K119:K120"/>
    <mergeCell ref="L119:L120"/>
    <mergeCell ref="M119:M120"/>
    <mergeCell ref="J119:J120"/>
    <mergeCell ref="CM119:CP120"/>
    <mergeCell ref="CY119:DB120"/>
    <mergeCell ref="DC119:DF120"/>
    <mergeCell ref="AB102:AC102"/>
    <mergeCell ref="AB103:AC103"/>
    <mergeCell ref="Z103:AA103"/>
    <mergeCell ref="V117:AI118"/>
    <mergeCell ref="S102:W102"/>
    <mergeCell ref="AK117:EB117"/>
    <mergeCell ref="AM118:AX118"/>
    <mergeCell ref="BG118:BR118"/>
    <mergeCell ref="CA118:CP118"/>
    <mergeCell ref="AU119:AX120"/>
    <mergeCell ref="BG119:BJ120"/>
    <mergeCell ref="BK119:BN120"/>
    <mergeCell ref="D98:O98"/>
    <mergeCell ref="P98:R98"/>
    <mergeCell ref="S98:W98"/>
    <mergeCell ref="D99:O99"/>
    <mergeCell ref="P99:R99"/>
    <mergeCell ref="S99:W99"/>
    <mergeCell ref="X99:Y99"/>
    <mergeCell ref="Z99:AA99"/>
    <mergeCell ref="AB99:AC99"/>
    <mergeCell ref="X100:Y100"/>
    <mergeCell ref="DS119:DV120"/>
    <mergeCell ref="DW119:DZ120"/>
    <mergeCell ref="DG119:DJ120"/>
    <mergeCell ref="CA119:CD120"/>
    <mergeCell ref="DK119:DN120"/>
    <mergeCell ref="DO119:DR120"/>
    <mergeCell ref="V119:X120"/>
    <mergeCell ref="B108:D113"/>
    <mergeCell ref="E108:K113"/>
    <mergeCell ref="X103:Y103"/>
    <mergeCell ref="B119:E120"/>
    <mergeCell ref="F119:F120"/>
    <mergeCell ref="G119:G120"/>
    <mergeCell ref="L108:M113"/>
    <mergeCell ref="AK110:AT111"/>
    <mergeCell ref="AU110:BV111"/>
    <mergeCell ref="BW110:CF111"/>
    <mergeCell ref="CG110:CP111"/>
    <mergeCell ref="CQ110:DR111"/>
    <mergeCell ref="AD114:AE116"/>
    <mergeCell ref="B115:E118"/>
    <mergeCell ref="F115:S118"/>
    <mergeCell ref="P103:Q103"/>
    <mergeCell ref="N103:O103"/>
    <mergeCell ref="B104:C105"/>
    <mergeCell ref="D104:R105"/>
    <mergeCell ref="X107:AG108"/>
    <mergeCell ref="AF114:AF116"/>
    <mergeCell ref="AG114:AH116"/>
    <mergeCell ref="AI114:AI116"/>
    <mergeCell ref="X109:AG113"/>
    <mergeCell ref="B131:E132"/>
    <mergeCell ref="F131:H132"/>
    <mergeCell ref="I131:J132"/>
    <mergeCell ref="K131:M132"/>
    <mergeCell ref="N131:O132"/>
    <mergeCell ref="P131:S132"/>
    <mergeCell ref="B129:E130"/>
    <mergeCell ref="F129:F130"/>
    <mergeCell ref="G129:G130"/>
    <mergeCell ref="H129:H130"/>
    <mergeCell ref="I129:I130"/>
    <mergeCell ref="Z119:Z120"/>
    <mergeCell ref="AA119:AA120"/>
    <mergeCell ref="AB119:AB120"/>
    <mergeCell ref="AC119:AC120"/>
    <mergeCell ref="AD119:AD120"/>
    <mergeCell ref="AE119:AI120"/>
    <mergeCell ref="N119:S120"/>
    <mergeCell ref="H119:H120"/>
    <mergeCell ref="I119:I120"/>
    <mergeCell ref="BW126:BZ127"/>
    <mergeCell ref="CA126:CD127"/>
    <mergeCell ref="CE126:CH127"/>
    <mergeCell ref="CI126:CL127"/>
    <mergeCell ref="BO130:BR131"/>
    <mergeCell ref="BS130:CP131"/>
    <mergeCell ref="BS134:CP135"/>
    <mergeCell ref="CU134:CX135"/>
    <mergeCell ref="DC130:DF131"/>
    <mergeCell ref="BS133:CP133"/>
    <mergeCell ref="CY118:DZ118"/>
    <mergeCell ref="DS112:EB116"/>
    <mergeCell ref="CY123:DB124"/>
    <mergeCell ref="DC123:DF124"/>
    <mergeCell ref="CE119:CH120"/>
    <mergeCell ref="CI119:CL120"/>
    <mergeCell ref="BW123:BZ124"/>
    <mergeCell ref="CA123:CD124"/>
    <mergeCell ref="CI123:CX124"/>
    <mergeCell ref="BO123:BR124"/>
    <mergeCell ref="BS123:BV124"/>
    <mergeCell ref="DK123:DN124"/>
    <mergeCell ref="DO123:DR124"/>
    <mergeCell ref="DG123:DJ124"/>
    <mergeCell ref="DG130:DZ131"/>
    <mergeCell ref="BS126:BV127"/>
    <mergeCell ref="F127:Q128"/>
    <mergeCell ref="R127:S128"/>
    <mergeCell ref="V127:AC129"/>
    <mergeCell ref="CU129:DZ129"/>
    <mergeCell ref="K129:K130"/>
    <mergeCell ref="L129:L130"/>
    <mergeCell ref="M129:S130"/>
    <mergeCell ref="DS123:DV124"/>
    <mergeCell ref="DW123:DZ124"/>
    <mergeCell ref="BG134:BJ135"/>
    <mergeCell ref="BK134:BN135"/>
    <mergeCell ref="BO134:BR135"/>
    <mergeCell ref="CU133:DZ133"/>
    <mergeCell ref="V130:AC132"/>
    <mergeCell ref="AK130:AL131"/>
    <mergeCell ref="AM130:AP131"/>
    <mergeCell ref="AQ130:AT131"/>
    <mergeCell ref="AU130:AX131"/>
    <mergeCell ref="BC130:BF131"/>
    <mergeCell ref="BG130:BJ131"/>
    <mergeCell ref="BK130:BN131"/>
    <mergeCell ref="AM129:AX129"/>
    <mergeCell ref="BC129:BR129"/>
    <mergeCell ref="BS129:CP129"/>
    <mergeCell ref="AM126:BF127"/>
    <mergeCell ref="AM133:AX133"/>
    <mergeCell ref="BC133:BR133"/>
    <mergeCell ref="CY134:DB135"/>
    <mergeCell ref="DC134:DF135"/>
    <mergeCell ref="DG134:DZ135"/>
    <mergeCell ref="CU130:CX131"/>
    <mergeCell ref="CY130:DB131"/>
    <mergeCell ref="AS143:AV143"/>
    <mergeCell ref="AW143:AZ143"/>
    <mergeCell ref="BA143:BD143"/>
    <mergeCell ref="BE143:BH143"/>
    <mergeCell ref="D146:O146"/>
    <mergeCell ref="P146:R146"/>
    <mergeCell ref="S146:W146"/>
    <mergeCell ref="BO119:BR120"/>
    <mergeCell ref="F121:F122"/>
    <mergeCell ref="G121:S122"/>
    <mergeCell ref="V121:AC123"/>
    <mergeCell ref="F123:S124"/>
    <mergeCell ref="AM123:BF124"/>
    <mergeCell ref="AH121:AI123"/>
    <mergeCell ref="AF121:AG123"/>
    <mergeCell ref="AD121:AE123"/>
    <mergeCell ref="AD124:AE126"/>
    <mergeCell ref="AF124:AG126"/>
    <mergeCell ref="AH124:AI126"/>
    <mergeCell ref="F125:S126"/>
    <mergeCell ref="BG126:BJ127"/>
    <mergeCell ref="BK126:BN127"/>
    <mergeCell ref="BO126:BR127"/>
    <mergeCell ref="V136:AC138"/>
    <mergeCell ref="BG123:BJ124"/>
    <mergeCell ref="BK123:BN124"/>
    <mergeCell ref="AQ119:AT120"/>
    <mergeCell ref="AD136:AE138"/>
    <mergeCell ref="B133:E134"/>
    <mergeCell ref="F133:S134"/>
    <mergeCell ref="V133:AC135"/>
    <mergeCell ref="B121:E128"/>
    <mergeCell ref="AJ52:AL52"/>
    <mergeCell ref="AJ53:AL53"/>
    <mergeCell ref="AJ54:AL54"/>
    <mergeCell ref="D145:O145"/>
    <mergeCell ref="P145:R145"/>
    <mergeCell ref="S145:W145"/>
    <mergeCell ref="B139:E139"/>
    <mergeCell ref="B140:B142"/>
    <mergeCell ref="C140:C142"/>
    <mergeCell ref="D140:O142"/>
    <mergeCell ref="P140:R142"/>
    <mergeCell ref="S140:W142"/>
    <mergeCell ref="F137:S138"/>
    <mergeCell ref="J129:J130"/>
    <mergeCell ref="AD127:AE129"/>
    <mergeCell ref="AF127:AG129"/>
    <mergeCell ref="AH127:AI129"/>
    <mergeCell ref="B135:E136"/>
    <mergeCell ref="F135:S136"/>
    <mergeCell ref="B137:E138"/>
    <mergeCell ref="AB101:AC101"/>
    <mergeCell ref="X102:Y102"/>
    <mergeCell ref="Z102:AA102"/>
    <mergeCell ref="AD130:AE132"/>
    <mergeCell ref="AF130:AG132"/>
    <mergeCell ref="AH130:AI132"/>
    <mergeCell ref="AD133:AE135"/>
    <mergeCell ref="AF133:AG135"/>
    <mergeCell ref="AH133:AI135"/>
    <mergeCell ref="V114:Z116"/>
    <mergeCell ref="AA114:AB116"/>
    <mergeCell ref="AC114:AC116"/>
    <mergeCell ref="B152:C153"/>
    <mergeCell ref="D152:R153"/>
    <mergeCell ref="R151:W151"/>
    <mergeCell ref="D149:O149"/>
    <mergeCell ref="P149:R149"/>
    <mergeCell ref="S149:W149"/>
    <mergeCell ref="X140:AC142"/>
    <mergeCell ref="AD140:AI142"/>
    <mergeCell ref="X143:Y143"/>
    <mergeCell ref="Z143:AA143"/>
    <mergeCell ref="AB143:AC143"/>
    <mergeCell ref="X144:Y144"/>
    <mergeCell ref="Z144:AA144"/>
    <mergeCell ref="AB144:AC144"/>
    <mergeCell ref="X145:Y145"/>
    <mergeCell ref="Z145:AA145"/>
    <mergeCell ref="AB145:AC145"/>
    <mergeCell ref="D144:O144"/>
    <mergeCell ref="P144:R144"/>
    <mergeCell ref="S144:W144"/>
    <mergeCell ref="D143:O143"/>
    <mergeCell ref="P143:R143"/>
    <mergeCell ref="S143:W143"/>
    <mergeCell ref="X149:Y149"/>
    <mergeCell ref="Z149:AA149"/>
    <mergeCell ref="AB149:AC149"/>
    <mergeCell ref="X146:Y146"/>
    <mergeCell ref="Z146:AA146"/>
    <mergeCell ref="AB146:AC146"/>
    <mergeCell ref="X147:Y147"/>
    <mergeCell ref="Z147:AA147"/>
    <mergeCell ref="AB147:AC147"/>
    <mergeCell ref="CQ137:EB138"/>
    <mergeCell ref="AK134:AL135"/>
    <mergeCell ref="AM134:AP135"/>
    <mergeCell ref="AQ134:AT135"/>
    <mergeCell ref="AU134:AX135"/>
    <mergeCell ref="BC134:BF135"/>
    <mergeCell ref="AJ55:AL55"/>
    <mergeCell ref="AJ56:AL56"/>
    <mergeCell ref="AD169:AE171"/>
    <mergeCell ref="AF169:AG171"/>
    <mergeCell ref="AH169:AI171"/>
    <mergeCell ref="AD172:AE174"/>
    <mergeCell ref="AF172:AG174"/>
    <mergeCell ref="AH172:AI174"/>
    <mergeCell ref="AD175:AE177"/>
    <mergeCell ref="AF175:AG177"/>
    <mergeCell ref="AH175:AI177"/>
    <mergeCell ref="DE149:DH149"/>
    <mergeCell ref="DE107:EB108"/>
    <mergeCell ref="DD155:EB156"/>
    <mergeCell ref="AK137:BB138"/>
    <mergeCell ref="BC137:BF138"/>
    <mergeCell ref="BS137:BV138"/>
    <mergeCell ref="BW137:BZ138"/>
    <mergeCell ref="CA137:CP138"/>
    <mergeCell ref="BG137:BJ138"/>
    <mergeCell ref="BK137:BN138"/>
    <mergeCell ref="BO137:BR138"/>
    <mergeCell ref="AF136:AG138"/>
    <mergeCell ref="AH136:AI138"/>
    <mergeCell ref="AK143:AN143"/>
    <mergeCell ref="AO143:AR143"/>
  </mergeCells>
  <phoneticPr fontId="1"/>
  <dataValidations count="4">
    <dataValidation imeMode="halfAlpha" allowBlank="1" showErrorMessage="1" promptTitle="請求年月日" prompt="請求書を提出する年月日を入力してください。" sqref="I6:J7" xr:uid="{00000000-0002-0000-0200-000000000000}"/>
    <dataValidation imeMode="halfAlpha" allowBlank="1" showInputMessage="1" showErrorMessage="1" sqref="I34:L35 J18:M19 I24:U25 I9:L10 J44 M6:N7 Q6:R7 J38:M39 J40 AG49:AG56 J42 AC49:AC56 AE49:AE56 C49:F55" xr:uid="{00000000-0002-0000-0200-000001000000}"/>
    <dataValidation imeMode="hiragana" allowBlank="1" showInputMessage="1" showErrorMessage="1" sqref="I32:AC33 I12:Y13 I22:U23 I20 AI20:AJ21 I27:L28 O27:R28 Y49:AB55 G49:T55" xr:uid="{00000000-0002-0000-0200-000002000000}"/>
    <dataValidation imeMode="halfKatakana" allowBlank="1" showInputMessage="1" showErrorMessage="1" sqref="I30" xr:uid="{00000000-0002-0000-0200-000003000000}"/>
  </dataValidations>
  <pageMargins left="0.27559055118110237" right="0.27559055118110237" top="0.55118110236220474" bottom="0.11811023622047245" header="0.31496062992125984" footer="0.31496062992125984"/>
  <pageSetup paperSize="9"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imeMode="hiragana" allowBlank="1" showInputMessage="1" showErrorMessage="1" xr:uid="{00000000-0002-0000-0200-000004000000}">
          <x14:formula1>
            <xm:f>入力リスト!$A$1:$A$3</xm:f>
          </x14:formula1>
          <xm:sqref>AB27:AE28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76"/>
  <sheetViews>
    <sheetView workbookViewId="0">
      <selection activeCell="B2" sqref="B2"/>
    </sheetView>
  </sheetViews>
  <sheetFormatPr defaultRowHeight="13.5" x14ac:dyDescent="0.15"/>
  <cols>
    <col min="4" max="5" width="3.75" customWidth="1"/>
  </cols>
  <sheetData>
    <row r="2" spans="1:3" x14ac:dyDescent="0.15">
      <c r="A2" t="s">
        <v>80</v>
      </c>
      <c r="B2" t="s">
        <v>84</v>
      </c>
    </row>
    <row r="3" spans="1:3" x14ac:dyDescent="0.15">
      <c r="A3" t="s">
        <v>81</v>
      </c>
      <c r="B3" s="19" t="s">
        <v>110</v>
      </c>
    </row>
    <row r="4" spans="1:3" x14ac:dyDescent="0.15">
      <c r="B4" s="19" t="s">
        <v>111</v>
      </c>
    </row>
    <row r="5" spans="1:3" x14ac:dyDescent="0.15">
      <c r="A5">
        <v>1</v>
      </c>
      <c r="B5">
        <v>1</v>
      </c>
      <c r="C5">
        <v>9</v>
      </c>
    </row>
    <row r="6" spans="1:3" x14ac:dyDescent="0.15">
      <c r="A6">
        <v>2</v>
      </c>
      <c r="B6">
        <v>2</v>
      </c>
      <c r="C6">
        <v>0</v>
      </c>
    </row>
    <row r="7" spans="1:3" x14ac:dyDescent="0.15">
      <c r="A7">
        <v>3</v>
      </c>
      <c r="B7">
        <v>2</v>
      </c>
      <c r="C7">
        <v>1</v>
      </c>
    </row>
    <row r="8" spans="1:3" x14ac:dyDescent="0.15">
      <c r="A8">
        <v>4</v>
      </c>
      <c r="B8">
        <v>2</v>
      </c>
      <c r="C8">
        <v>2</v>
      </c>
    </row>
    <row r="9" spans="1:3" x14ac:dyDescent="0.15">
      <c r="A9">
        <v>5</v>
      </c>
      <c r="B9">
        <v>2</v>
      </c>
      <c r="C9">
        <v>3</v>
      </c>
    </row>
    <row r="10" spans="1:3" x14ac:dyDescent="0.15">
      <c r="A10">
        <v>6</v>
      </c>
      <c r="B10">
        <v>2</v>
      </c>
      <c r="C10">
        <v>4</v>
      </c>
    </row>
    <row r="11" spans="1:3" x14ac:dyDescent="0.15">
      <c r="A11">
        <v>7</v>
      </c>
      <c r="B11">
        <v>2</v>
      </c>
      <c r="C11">
        <v>5</v>
      </c>
    </row>
    <row r="12" spans="1:3" x14ac:dyDescent="0.15">
      <c r="A12">
        <v>8</v>
      </c>
      <c r="B12">
        <v>2</v>
      </c>
      <c r="C12">
        <v>6</v>
      </c>
    </row>
    <row r="13" spans="1:3" x14ac:dyDescent="0.15">
      <c r="A13">
        <v>9</v>
      </c>
      <c r="B13">
        <v>2</v>
      </c>
      <c r="C13">
        <v>7</v>
      </c>
    </row>
    <row r="14" spans="1:3" x14ac:dyDescent="0.15">
      <c r="A14">
        <v>10</v>
      </c>
      <c r="B14">
        <v>2</v>
      </c>
      <c r="C14">
        <v>8</v>
      </c>
    </row>
    <row r="15" spans="1:3" x14ac:dyDescent="0.15">
      <c r="A15">
        <v>11</v>
      </c>
      <c r="B15">
        <v>2</v>
      </c>
      <c r="C15">
        <v>9</v>
      </c>
    </row>
    <row r="16" spans="1:3" x14ac:dyDescent="0.15">
      <c r="A16">
        <v>12</v>
      </c>
      <c r="B16">
        <v>3</v>
      </c>
      <c r="C16">
        <v>0</v>
      </c>
    </row>
    <row r="17" spans="1:3" x14ac:dyDescent="0.15">
      <c r="A17">
        <v>13</v>
      </c>
      <c r="B17">
        <v>3</v>
      </c>
      <c r="C17">
        <v>1</v>
      </c>
    </row>
    <row r="18" spans="1:3" x14ac:dyDescent="0.15">
      <c r="A18">
        <v>14</v>
      </c>
      <c r="B18">
        <v>3</v>
      </c>
      <c r="C18">
        <v>2</v>
      </c>
    </row>
    <row r="19" spans="1:3" x14ac:dyDescent="0.15">
      <c r="A19">
        <v>15</v>
      </c>
      <c r="B19">
        <v>3</v>
      </c>
      <c r="C19">
        <v>3</v>
      </c>
    </row>
    <row r="20" spans="1:3" x14ac:dyDescent="0.15">
      <c r="A20">
        <v>16</v>
      </c>
      <c r="B20">
        <v>3</v>
      </c>
      <c r="C20">
        <v>4</v>
      </c>
    </row>
    <row r="21" spans="1:3" x14ac:dyDescent="0.15">
      <c r="A21">
        <v>17</v>
      </c>
      <c r="B21">
        <v>3</v>
      </c>
      <c r="C21">
        <v>5</v>
      </c>
    </row>
    <row r="22" spans="1:3" x14ac:dyDescent="0.15">
      <c r="A22">
        <v>18</v>
      </c>
      <c r="B22">
        <v>3</v>
      </c>
      <c r="C22">
        <v>6</v>
      </c>
    </row>
    <row r="23" spans="1:3" x14ac:dyDescent="0.15">
      <c r="A23">
        <v>19</v>
      </c>
      <c r="B23">
        <v>3</v>
      </c>
      <c r="C23">
        <v>7</v>
      </c>
    </row>
    <row r="24" spans="1:3" x14ac:dyDescent="0.15">
      <c r="A24">
        <v>20</v>
      </c>
      <c r="B24">
        <v>3</v>
      </c>
      <c r="C24">
        <v>8</v>
      </c>
    </row>
    <row r="25" spans="1:3" x14ac:dyDescent="0.15">
      <c r="A25">
        <v>21</v>
      </c>
      <c r="B25">
        <v>3</v>
      </c>
      <c r="C25">
        <v>9</v>
      </c>
    </row>
    <row r="26" spans="1:3" x14ac:dyDescent="0.15">
      <c r="A26">
        <v>22</v>
      </c>
      <c r="B26">
        <v>4</v>
      </c>
      <c r="C26">
        <v>0</v>
      </c>
    </row>
    <row r="27" spans="1:3" x14ac:dyDescent="0.15">
      <c r="A27">
        <v>23</v>
      </c>
      <c r="B27">
        <v>4</v>
      </c>
      <c r="C27">
        <v>1</v>
      </c>
    </row>
    <row r="28" spans="1:3" x14ac:dyDescent="0.15">
      <c r="A28">
        <v>24</v>
      </c>
      <c r="B28">
        <v>4</v>
      </c>
      <c r="C28">
        <v>2</v>
      </c>
    </row>
    <row r="29" spans="1:3" x14ac:dyDescent="0.15">
      <c r="A29">
        <v>25</v>
      </c>
      <c r="B29">
        <v>4</v>
      </c>
      <c r="C29">
        <v>3</v>
      </c>
    </row>
    <row r="30" spans="1:3" x14ac:dyDescent="0.15">
      <c r="A30">
        <v>26</v>
      </c>
      <c r="B30">
        <v>4</v>
      </c>
      <c r="C30">
        <v>4</v>
      </c>
    </row>
    <row r="31" spans="1:3" x14ac:dyDescent="0.15">
      <c r="A31">
        <v>27</v>
      </c>
      <c r="B31">
        <v>4</v>
      </c>
      <c r="C31">
        <v>5</v>
      </c>
    </row>
    <row r="32" spans="1:3" x14ac:dyDescent="0.15">
      <c r="A32">
        <v>28</v>
      </c>
      <c r="B32">
        <v>4</v>
      </c>
      <c r="C32">
        <v>6</v>
      </c>
    </row>
    <row r="33" spans="1:3" x14ac:dyDescent="0.15">
      <c r="A33">
        <v>29</v>
      </c>
      <c r="B33">
        <v>4</v>
      </c>
      <c r="C33">
        <v>7</v>
      </c>
    </row>
    <row r="34" spans="1:3" x14ac:dyDescent="0.15">
      <c r="A34">
        <v>30</v>
      </c>
      <c r="B34">
        <v>4</v>
      </c>
      <c r="C34">
        <v>8</v>
      </c>
    </row>
    <row r="35" spans="1:3" x14ac:dyDescent="0.15">
      <c r="A35">
        <v>31</v>
      </c>
      <c r="B35">
        <v>4</v>
      </c>
      <c r="C35">
        <v>9</v>
      </c>
    </row>
    <row r="36" spans="1:3" x14ac:dyDescent="0.15">
      <c r="A36">
        <v>32</v>
      </c>
      <c r="B36">
        <v>5</v>
      </c>
      <c r="C36">
        <v>0</v>
      </c>
    </row>
    <row r="37" spans="1:3" x14ac:dyDescent="0.15">
      <c r="A37">
        <v>33</v>
      </c>
      <c r="B37">
        <v>5</v>
      </c>
      <c r="C37">
        <v>1</v>
      </c>
    </row>
    <row r="38" spans="1:3" x14ac:dyDescent="0.15">
      <c r="A38">
        <v>34</v>
      </c>
      <c r="B38">
        <v>5</v>
      </c>
      <c r="C38">
        <v>2</v>
      </c>
    </row>
    <row r="39" spans="1:3" x14ac:dyDescent="0.15">
      <c r="A39">
        <v>35</v>
      </c>
      <c r="B39">
        <v>5</v>
      </c>
      <c r="C39">
        <v>3</v>
      </c>
    </row>
    <row r="40" spans="1:3" x14ac:dyDescent="0.15">
      <c r="A40">
        <v>36</v>
      </c>
      <c r="B40">
        <v>5</v>
      </c>
      <c r="C40">
        <v>4</v>
      </c>
    </row>
    <row r="41" spans="1:3" x14ac:dyDescent="0.15">
      <c r="A41">
        <v>37</v>
      </c>
      <c r="B41">
        <v>5</v>
      </c>
      <c r="C41">
        <v>5</v>
      </c>
    </row>
    <row r="42" spans="1:3" x14ac:dyDescent="0.15">
      <c r="A42">
        <v>38</v>
      </c>
      <c r="B42">
        <v>5</v>
      </c>
      <c r="C42">
        <v>6</v>
      </c>
    </row>
    <row r="43" spans="1:3" x14ac:dyDescent="0.15">
      <c r="A43">
        <v>39</v>
      </c>
      <c r="B43">
        <v>5</v>
      </c>
      <c r="C43">
        <v>7</v>
      </c>
    </row>
    <row r="44" spans="1:3" x14ac:dyDescent="0.15">
      <c r="A44">
        <v>40</v>
      </c>
      <c r="B44">
        <v>5</v>
      </c>
      <c r="C44">
        <v>8</v>
      </c>
    </row>
    <row r="45" spans="1:3" x14ac:dyDescent="0.15">
      <c r="A45">
        <v>2019</v>
      </c>
      <c r="B45">
        <v>1</v>
      </c>
      <c r="C45">
        <v>9</v>
      </c>
    </row>
    <row r="46" spans="1:3" x14ac:dyDescent="0.15">
      <c r="A46">
        <v>2020</v>
      </c>
      <c r="B46">
        <v>2</v>
      </c>
      <c r="C46">
        <v>0</v>
      </c>
    </row>
    <row r="47" spans="1:3" x14ac:dyDescent="0.15">
      <c r="A47">
        <v>2021</v>
      </c>
      <c r="B47">
        <v>2</v>
      </c>
      <c r="C47">
        <v>1</v>
      </c>
    </row>
    <row r="48" spans="1:3" x14ac:dyDescent="0.15">
      <c r="A48">
        <v>2022</v>
      </c>
      <c r="B48">
        <v>2</v>
      </c>
      <c r="C48">
        <v>2</v>
      </c>
    </row>
    <row r="49" spans="1:3" x14ac:dyDescent="0.15">
      <c r="A49">
        <v>2023</v>
      </c>
      <c r="B49">
        <v>2</v>
      </c>
      <c r="C49">
        <v>3</v>
      </c>
    </row>
    <row r="50" spans="1:3" x14ac:dyDescent="0.15">
      <c r="A50">
        <v>2024</v>
      </c>
      <c r="B50">
        <v>2</v>
      </c>
      <c r="C50">
        <v>4</v>
      </c>
    </row>
    <row r="51" spans="1:3" x14ac:dyDescent="0.15">
      <c r="A51">
        <v>2025</v>
      </c>
      <c r="B51">
        <v>2</v>
      </c>
      <c r="C51">
        <v>5</v>
      </c>
    </row>
    <row r="52" spans="1:3" x14ac:dyDescent="0.15">
      <c r="A52">
        <v>2026</v>
      </c>
      <c r="B52">
        <v>2</v>
      </c>
      <c r="C52">
        <v>6</v>
      </c>
    </row>
    <row r="53" spans="1:3" x14ac:dyDescent="0.15">
      <c r="A53">
        <v>2027</v>
      </c>
      <c r="B53">
        <v>2</v>
      </c>
      <c r="C53">
        <v>7</v>
      </c>
    </row>
    <row r="54" spans="1:3" x14ac:dyDescent="0.15">
      <c r="A54">
        <v>2028</v>
      </c>
      <c r="B54">
        <v>2</v>
      </c>
      <c r="C54">
        <v>8</v>
      </c>
    </row>
    <row r="55" spans="1:3" x14ac:dyDescent="0.15">
      <c r="A55">
        <v>2029</v>
      </c>
      <c r="B55">
        <v>2</v>
      </c>
      <c r="C55">
        <v>9</v>
      </c>
    </row>
    <row r="56" spans="1:3" x14ac:dyDescent="0.15">
      <c r="A56">
        <v>2030</v>
      </c>
      <c r="B56">
        <v>3</v>
      </c>
      <c r="C56">
        <v>0</v>
      </c>
    </row>
    <row r="57" spans="1:3" x14ac:dyDescent="0.15">
      <c r="A57">
        <v>2031</v>
      </c>
      <c r="B57">
        <v>3</v>
      </c>
      <c r="C57">
        <v>1</v>
      </c>
    </row>
    <row r="58" spans="1:3" x14ac:dyDescent="0.15">
      <c r="A58">
        <v>2032</v>
      </c>
      <c r="B58">
        <v>3</v>
      </c>
      <c r="C58">
        <v>2</v>
      </c>
    </row>
    <row r="59" spans="1:3" x14ac:dyDescent="0.15">
      <c r="A59">
        <v>2033</v>
      </c>
      <c r="B59">
        <v>3</v>
      </c>
      <c r="C59">
        <v>3</v>
      </c>
    </row>
    <row r="60" spans="1:3" x14ac:dyDescent="0.15">
      <c r="A60">
        <v>2034</v>
      </c>
      <c r="B60">
        <v>3</v>
      </c>
      <c r="C60">
        <v>4</v>
      </c>
    </row>
    <row r="61" spans="1:3" x14ac:dyDescent="0.15">
      <c r="A61">
        <v>2035</v>
      </c>
      <c r="B61">
        <v>3</v>
      </c>
      <c r="C61">
        <v>5</v>
      </c>
    </row>
    <row r="62" spans="1:3" x14ac:dyDescent="0.15">
      <c r="A62">
        <v>2036</v>
      </c>
      <c r="B62">
        <v>3</v>
      </c>
      <c r="C62">
        <v>6</v>
      </c>
    </row>
    <row r="63" spans="1:3" x14ac:dyDescent="0.15">
      <c r="A63">
        <v>2037</v>
      </c>
      <c r="B63">
        <v>3</v>
      </c>
      <c r="C63">
        <v>7</v>
      </c>
    </row>
    <row r="64" spans="1:3" x14ac:dyDescent="0.15">
      <c r="A64">
        <v>2038</v>
      </c>
      <c r="B64">
        <v>3</v>
      </c>
      <c r="C64">
        <v>8</v>
      </c>
    </row>
    <row r="65" spans="1:3" x14ac:dyDescent="0.15">
      <c r="A65">
        <v>2039</v>
      </c>
      <c r="B65">
        <v>3</v>
      </c>
      <c r="C65">
        <v>9</v>
      </c>
    </row>
    <row r="66" spans="1:3" x14ac:dyDescent="0.15">
      <c r="A66">
        <v>2040</v>
      </c>
      <c r="B66">
        <v>4</v>
      </c>
      <c r="C66">
        <v>0</v>
      </c>
    </row>
    <row r="67" spans="1:3" x14ac:dyDescent="0.15">
      <c r="A67">
        <v>2041</v>
      </c>
      <c r="B67">
        <v>4</v>
      </c>
      <c r="C67">
        <v>1</v>
      </c>
    </row>
    <row r="68" spans="1:3" x14ac:dyDescent="0.15">
      <c r="A68">
        <v>2042</v>
      </c>
      <c r="B68">
        <v>4</v>
      </c>
      <c r="C68">
        <v>2</v>
      </c>
    </row>
    <row r="69" spans="1:3" x14ac:dyDescent="0.15">
      <c r="A69">
        <v>2043</v>
      </c>
      <c r="B69">
        <v>4</v>
      </c>
      <c r="C69">
        <v>3</v>
      </c>
    </row>
    <row r="70" spans="1:3" x14ac:dyDescent="0.15">
      <c r="A70">
        <v>2044</v>
      </c>
      <c r="B70">
        <v>4</v>
      </c>
      <c r="C70">
        <v>4</v>
      </c>
    </row>
    <row r="71" spans="1:3" x14ac:dyDescent="0.15">
      <c r="A71">
        <v>2045</v>
      </c>
      <c r="B71">
        <v>4</v>
      </c>
      <c r="C71">
        <v>5</v>
      </c>
    </row>
    <row r="72" spans="1:3" x14ac:dyDescent="0.15">
      <c r="A72">
        <v>2046</v>
      </c>
      <c r="B72">
        <v>4</v>
      </c>
      <c r="C72">
        <v>6</v>
      </c>
    </row>
    <row r="73" spans="1:3" x14ac:dyDescent="0.15">
      <c r="A73">
        <v>2047</v>
      </c>
      <c r="B73">
        <v>4</v>
      </c>
      <c r="C73">
        <v>7</v>
      </c>
    </row>
    <row r="74" spans="1:3" x14ac:dyDescent="0.15">
      <c r="A74">
        <v>2048</v>
      </c>
      <c r="B74">
        <v>4</v>
      </c>
      <c r="C74">
        <v>8</v>
      </c>
    </row>
    <row r="75" spans="1:3" x14ac:dyDescent="0.15">
      <c r="A75">
        <v>2049</v>
      </c>
      <c r="B75">
        <v>4</v>
      </c>
      <c r="C75">
        <v>9</v>
      </c>
    </row>
    <row r="76" spans="1:3" x14ac:dyDescent="0.15">
      <c r="A76">
        <v>2050</v>
      </c>
      <c r="B76">
        <v>5</v>
      </c>
      <c r="C76">
        <v>0</v>
      </c>
    </row>
  </sheetData>
  <phoneticPr fontId="1"/>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近藤組指定請求書</vt:lpstr>
      <vt:lpstr>記入例</vt:lpstr>
      <vt:lpstr>請求書入力シート</vt:lpstr>
      <vt:lpstr>入力リスト</vt:lpstr>
      <vt:lpstr>記入例!Print_Area</vt:lpstr>
      <vt:lpstr>請求書入力シート!Print_Area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近藤組総務部</dc:creator>
  <cp:lastModifiedBy>KDGCL126</cp:lastModifiedBy>
  <cp:lastPrinted>2021-03-26T00:38:56Z</cp:lastPrinted>
  <dcterms:created xsi:type="dcterms:W3CDTF">2018-05-29T23:03:00Z</dcterms:created>
  <dcterms:modified xsi:type="dcterms:W3CDTF">2021-03-26T06:46:54Z</dcterms:modified>
</cp:coreProperties>
</file>